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dage.sharepoint.com/sites/VandageGmbH/Freigegebene Dokumente/Projekte/4_Other/P-23-07 AZ Nachhaltigkeit 23/01_Deliverable/Index/"/>
    </mc:Choice>
  </mc:AlternateContent>
  <xr:revisionPtr revIDLastSave="6402" documentId="13_ncr:1_{9832B992-C393-4797-BC50-CC509176CEDA}" xr6:coauthVersionLast="47" xr6:coauthVersionMax="47" xr10:uidLastSave="{B0610122-0630-4080-B37B-FBD76E906539}"/>
  <bookViews>
    <workbookView minimized="1" xWindow="-98" yWindow="-98" windowWidth="28996" windowHeight="15796" xr2:uid="{30DA4CC3-4B43-4726-BC51-F944C08A8C66}"/>
  </bookViews>
  <sheets>
    <sheet name="NHx24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" l="1"/>
  <c r="F20" i="3"/>
  <c r="F21" i="3"/>
  <c r="F22" i="3"/>
  <c r="F23" i="3"/>
  <c r="F24" i="3"/>
  <c r="F10" i="3"/>
  <c r="BO306" i="3"/>
  <c r="BO307" i="3" s="1"/>
  <c r="BP306" i="3"/>
  <c r="BP307" i="3" s="1"/>
  <c r="BQ306" i="3"/>
  <c r="BQ307" i="3" s="1"/>
  <c r="BN306" i="3"/>
  <c r="BN307" i="3" s="1"/>
  <c r="AT237" i="3"/>
  <c r="AT238" i="3"/>
  <c r="AT239" i="3"/>
  <c r="AT240" i="3"/>
  <c r="AT241" i="3"/>
  <c r="AT242" i="3"/>
  <c r="AT243" i="3"/>
  <c r="AT244" i="3"/>
  <c r="AT245" i="3"/>
  <c r="AT246" i="3"/>
  <c r="AT247" i="3"/>
  <c r="AT248" i="3"/>
  <c r="AT249" i="3"/>
  <c r="AT250" i="3"/>
  <c r="AT251" i="3"/>
  <c r="AT252" i="3"/>
  <c r="AT253" i="3"/>
  <c r="AT254" i="3"/>
  <c r="AT255" i="3"/>
  <c r="AT256" i="3"/>
  <c r="AT257" i="3"/>
  <c r="AT258" i="3"/>
  <c r="AT259" i="3"/>
  <c r="AT119" i="3"/>
  <c r="AT120" i="3"/>
  <c r="AT121" i="3"/>
  <c r="AT122" i="3"/>
  <c r="AT123" i="3"/>
  <c r="AT124" i="3"/>
  <c r="AT125" i="3"/>
  <c r="AT126" i="3"/>
  <c r="AT127" i="3"/>
  <c r="AT128" i="3"/>
  <c r="AT129" i="3"/>
  <c r="AT130" i="3"/>
  <c r="AT131" i="3"/>
  <c r="AT132" i="3"/>
  <c r="AT133" i="3"/>
  <c r="AT134" i="3"/>
  <c r="AT135" i="3"/>
  <c r="AT136" i="3"/>
  <c r="AT137" i="3"/>
  <c r="AT138" i="3"/>
  <c r="AT139" i="3"/>
  <c r="AT140" i="3"/>
  <c r="AT141" i="3"/>
  <c r="AT142" i="3"/>
  <c r="AT143" i="3"/>
  <c r="AT144" i="3"/>
  <c r="AT145" i="3"/>
  <c r="AT146" i="3"/>
  <c r="AT147" i="3"/>
  <c r="AT148" i="3"/>
  <c r="AT149" i="3"/>
  <c r="AT150" i="3"/>
  <c r="AT151" i="3"/>
  <c r="AT152" i="3"/>
  <c r="AT153" i="3"/>
  <c r="AT154" i="3"/>
  <c r="AT155" i="3"/>
  <c r="AT156" i="3"/>
  <c r="AT157" i="3"/>
  <c r="AT158" i="3"/>
  <c r="AT159" i="3"/>
  <c r="AT160" i="3"/>
  <c r="AT161" i="3"/>
  <c r="AT162" i="3"/>
  <c r="AT163" i="3"/>
  <c r="AT164" i="3"/>
  <c r="AT165" i="3"/>
  <c r="AT166" i="3"/>
  <c r="AT167" i="3"/>
  <c r="AT168" i="3"/>
  <c r="AT169" i="3"/>
  <c r="AT170" i="3"/>
  <c r="AT171" i="3"/>
  <c r="AT172" i="3"/>
  <c r="AT173" i="3"/>
  <c r="AT174" i="3"/>
  <c r="AT175" i="3"/>
  <c r="AT176" i="3"/>
  <c r="AT177" i="3"/>
  <c r="AT178" i="3"/>
  <c r="AT179" i="3"/>
  <c r="AT180" i="3"/>
  <c r="AT181" i="3"/>
  <c r="AT182" i="3"/>
  <c r="AT183" i="3"/>
  <c r="AT184" i="3"/>
  <c r="AT185" i="3"/>
  <c r="AT186" i="3"/>
  <c r="AT187" i="3"/>
  <c r="AT188" i="3"/>
  <c r="AT189" i="3"/>
  <c r="AT190" i="3"/>
  <c r="AT191" i="3"/>
  <c r="AT192" i="3"/>
  <c r="AT193" i="3"/>
  <c r="AT194" i="3"/>
  <c r="AT195" i="3"/>
  <c r="AT197" i="3"/>
  <c r="AT198" i="3"/>
  <c r="AT199" i="3"/>
  <c r="AT200" i="3"/>
  <c r="AT201" i="3"/>
  <c r="AT202" i="3"/>
  <c r="AT203" i="3"/>
  <c r="AT204" i="3"/>
  <c r="AT205" i="3"/>
  <c r="AT206" i="3"/>
  <c r="AT207" i="3"/>
  <c r="AT208" i="3"/>
  <c r="AT209" i="3"/>
  <c r="AT210" i="3"/>
  <c r="AT211" i="3"/>
  <c r="AT212" i="3"/>
  <c r="AT213" i="3"/>
  <c r="AT214" i="3"/>
  <c r="AT215" i="3"/>
  <c r="AT216" i="3"/>
  <c r="AT217" i="3"/>
  <c r="AT218" i="3"/>
  <c r="AT219" i="3"/>
  <c r="AT104" i="3"/>
  <c r="AT105" i="3"/>
  <c r="AT106" i="3"/>
  <c r="AT107" i="3"/>
  <c r="AT108" i="3"/>
  <c r="AT109" i="3"/>
  <c r="AT110" i="3"/>
  <c r="AT111" i="3"/>
  <c r="AT112" i="3"/>
  <c r="AT113" i="3"/>
  <c r="AT114" i="3"/>
  <c r="AT115" i="3"/>
  <c r="AT102" i="3"/>
  <c r="AT103" i="3"/>
  <c r="AT85" i="3"/>
  <c r="AT86" i="3"/>
  <c r="AT87" i="3"/>
  <c r="AT88" i="3"/>
  <c r="AT89" i="3"/>
  <c r="AT90" i="3"/>
  <c r="AT76" i="3"/>
  <c r="AT77" i="3"/>
  <c r="AT78" i="3"/>
  <c r="AT79" i="3"/>
  <c r="AT80" i="3"/>
  <c r="AT81" i="3"/>
  <c r="AT8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31" i="3"/>
  <c r="AT32" i="3"/>
  <c r="AT33" i="3"/>
  <c r="AT34" i="3"/>
  <c r="AT35" i="3"/>
  <c r="AT36" i="3"/>
  <c r="AT4" i="3"/>
  <c r="AT5" i="3"/>
  <c r="AT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F5" i="3"/>
  <c r="F6" i="3"/>
  <c r="F7" i="3"/>
  <c r="F8" i="3"/>
  <c r="F9" i="3"/>
  <c r="F11" i="3"/>
  <c r="F12" i="3"/>
  <c r="F15" i="3"/>
  <c r="F16" i="3"/>
  <c r="F17" i="3"/>
  <c r="F18" i="3"/>
  <c r="AT298" i="3"/>
  <c r="AT96" i="3" l="1"/>
  <c r="AT94" i="3"/>
  <c r="AT92" i="3"/>
  <c r="F26" i="3"/>
  <c r="F27" i="3"/>
  <c r="F28" i="3"/>
  <c r="F29" i="3"/>
  <c r="F30" i="3"/>
  <c r="F31" i="3"/>
  <c r="F32" i="3"/>
  <c r="F33" i="3"/>
  <c r="F34" i="3"/>
  <c r="F35" i="3"/>
  <c r="F36" i="3"/>
  <c r="F25" i="3"/>
  <c r="F14" i="3"/>
  <c r="F13" i="3"/>
  <c r="F4" i="3"/>
  <c r="F3" i="3"/>
  <c r="F2" i="3"/>
  <c r="BL12" i="3"/>
  <c r="BK12" i="3"/>
  <c r="BJ12" i="3"/>
  <c r="BI12" i="3"/>
  <c r="BM12" i="3"/>
  <c r="AT305" i="3"/>
  <c r="AT304" i="3"/>
  <c r="AT303" i="3"/>
  <c r="AT302" i="3"/>
  <c r="AT301" i="3"/>
  <c r="AT300" i="3"/>
  <c r="AT299" i="3"/>
  <c r="AT297" i="3"/>
  <c r="AT296" i="3"/>
  <c r="AT295" i="3"/>
  <c r="AT294" i="3"/>
  <c r="AT293" i="3"/>
  <c r="AT292" i="3"/>
  <c r="AT291" i="3"/>
  <c r="AT290" i="3"/>
  <c r="AT289" i="3"/>
  <c r="AT288" i="3"/>
  <c r="AT287" i="3"/>
  <c r="AT286" i="3"/>
  <c r="AT284" i="3"/>
  <c r="AT283" i="3"/>
  <c r="AT280" i="3"/>
  <c r="AT279" i="3"/>
  <c r="AT276" i="3"/>
  <c r="AT275" i="3"/>
  <c r="AT274" i="3"/>
  <c r="AT273" i="3"/>
  <c r="AT272" i="3"/>
  <c r="AT271" i="3"/>
  <c r="AT270" i="3"/>
  <c r="AT269" i="3"/>
  <c r="AT267" i="3"/>
  <c r="AT266" i="3"/>
  <c r="AT265" i="3"/>
  <c r="AT264" i="3"/>
  <c r="AT263" i="3"/>
  <c r="AT262" i="3"/>
  <c r="AT261" i="3"/>
  <c r="AT260" i="3"/>
  <c r="AT236" i="3"/>
  <c r="AT235" i="3"/>
  <c r="AT234" i="3"/>
  <c r="AT233" i="3"/>
  <c r="AT230" i="3"/>
  <c r="AT229" i="3"/>
  <c r="AT228" i="3"/>
  <c r="AT227" i="3"/>
  <c r="AT224" i="3"/>
  <c r="AT222" i="3"/>
  <c r="AT221" i="3"/>
  <c r="AT118" i="3"/>
  <c r="AT101" i="3"/>
  <c r="AT99" i="3"/>
  <c r="AT98" i="3"/>
  <c r="AT84" i="3"/>
  <c r="AT83" i="3"/>
  <c r="AT62" i="3"/>
  <c r="AT61" i="3"/>
  <c r="AT60" i="3"/>
  <c r="AT59" i="3"/>
  <c r="AT58" i="3"/>
  <c r="AT57" i="3"/>
  <c r="AT56" i="3"/>
  <c r="AT55" i="3"/>
  <c r="AT54" i="3"/>
  <c r="AT53" i="3"/>
  <c r="AT52" i="3"/>
  <c r="AT37" i="3"/>
  <c r="AT30" i="3"/>
  <c r="AT28" i="3"/>
  <c r="AT27" i="3"/>
  <c r="AT26" i="3"/>
  <c r="AT3" i="3"/>
  <c r="AT2" i="3"/>
</calcChain>
</file>

<file path=xl/sharedStrings.xml><?xml version="1.0" encoding="utf-8"?>
<sst xmlns="http://schemas.openxmlformats.org/spreadsheetml/2006/main" count="12344" uniqueCount="874">
  <si>
    <t xml:space="preserve">Dimensionen </t>
  </si>
  <si>
    <t xml:space="preserve">Subdimensionen </t>
  </si>
  <si>
    <t>Kategorien-nummer neu</t>
  </si>
  <si>
    <t>Kategorien</t>
  </si>
  <si>
    <t xml:space="preserve">Subkategorien </t>
  </si>
  <si>
    <t>Indikatoren-nummer neu</t>
  </si>
  <si>
    <t>Indikatoren</t>
  </si>
  <si>
    <t>Turnus Datendarstellung</t>
  </si>
  <si>
    <t>Jahr des ältesten Datenpunktes</t>
  </si>
  <si>
    <t>Einheit</t>
  </si>
  <si>
    <r>
      <t xml:space="preserve">Trendbewertung </t>
    </r>
    <r>
      <rPr>
        <sz val="11"/>
        <color theme="1"/>
        <rFont val="Calibri Light"/>
        <family val="2"/>
        <scheme val="major"/>
      </rPr>
      <t>[NN = Datenlücke, NA = nur eine Zahl vorhanden]</t>
    </r>
  </si>
  <si>
    <r>
      <t xml:space="preserve">Qualität des Datenhalters </t>
    </r>
    <r>
      <rPr>
        <sz val="11"/>
        <color theme="1"/>
        <rFont val="Calibri Light"/>
        <family val="2"/>
        <scheme val="major"/>
      </rPr>
      <t>[1 = öffentliche Stelle; 0 = andere]</t>
    </r>
  </si>
  <si>
    <r>
      <t xml:space="preserve">Turnus Aktualisierung </t>
    </r>
    <r>
      <rPr>
        <sz val="11"/>
        <color theme="1"/>
        <rFont val="Calibri Light"/>
        <family val="2"/>
        <scheme val="major"/>
      </rPr>
      <t>[1 = jährlich bzw. alle zwei Jahre; 0 = unregelmäßig od. fortlaufend]</t>
    </r>
  </si>
  <si>
    <r>
      <t>Zuverlässigkeit der Daten</t>
    </r>
    <r>
      <rPr>
        <sz val="11"/>
        <color theme="1"/>
        <rFont val="Calibri Light"/>
        <family val="2"/>
        <scheme val="major"/>
      </rPr>
      <t xml:space="preserve"> [1 = gesicherte Daten; 0 = geschätzt, vorläufig oder Zeitreihenbruch liegt in der Berechnungsgrundlage vor]</t>
    </r>
  </si>
  <si>
    <t>Quelle Zielvorgabe</t>
  </si>
  <si>
    <r>
      <t xml:space="preserve">Ziel </t>
    </r>
    <r>
      <rPr>
        <sz val="11"/>
        <color theme="1"/>
        <rFont val="Calibri Light"/>
        <family val="2"/>
        <scheme val="major"/>
      </rPr>
      <t>(unbestimmt, ohne Zeithorizont)</t>
    </r>
  </si>
  <si>
    <t>Ziel 2025</t>
  </si>
  <si>
    <t>Ziel 2030</t>
  </si>
  <si>
    <t>Ziel 2050</t>
  </si>
  <si>
    <t>Quelle Prognose</t>
  </si>
  <si>
    <t>Prognose 2030</t>
  </si>
  <si>
    <t>Prognose 2035</t>
  </si>
  <si>
    <t>Prognose 2040</t>
  </si>
  <si>
    <t>Prognose 2050</t>
  </si>
  <si>
    <t>Prognose 2060</t>
  </si>
  <si>
    <r>
      <t>Quelle Referenz</t>
    </r>
    <r>
      <rPr>
        <sz val="11"/>
        <color theme="1"/>
        <rFont val="Calibri Light"/>
        <family val="2"/>
        <scheme val="major"/>
      </rPr>
      <t xml:space="preserve"> (zzgl. ggf. Datencode)</t>
    </r>
  </si>
  <si>
    <r>
      <t xml:space="preserve">Turnus Aktualisierung </t>
    </r>
    <r>
      <rPr>
        <sz val="11"/>
        <color theme="1"/>
        <rFont val="Calibri Light"/>
        <family val="2"/>
        <scheme val="major"/>
      </rPr>
      <t>(zzgl. ältestes Jahr Datenverfügbarkeit)</t>
    </r>
  </si>
  <si>
    <t xml:space="preserve"> Aktuellstes (Referenz-)Datenjahr</t>
  </si>
  <si>
    <t>Datenjahr 2019</t>
  </si>
  <si>
    <t>Datenjahr 2020</t>
  </si>
  <si>
    <t>Datenjahr 2021</t>
  </si>
  <si>
    <t>Datenjahr 2022</t>
  </si>
  <si>
    <t>Datenjahr 2023</t>
  </si>
  <si>
    <t>Anzahl Indikatoren mit Zielvorgaben</t>
  </si>
  <si>
    <t>Anzahl Indikatoren mit Prognosen</t>
  </si>
  <si>
    <t>Anzahl Indikatoren mit Referenzdaten</t>
  </si>
  <si>
    <t>Anzahl Indikatoren mit Vergleichsdaten</t>
  </si>
  <si>
    <t>Rahmenbedingungen</t>
  </si>
  <si>
    <t>Keine</t>
  </si>
  <si>
    <t>Demografie</t>
  </si>
  <si>
    <t>Bevölkerungsstand</t>
  </si>
  <si>
    <t>Insgesamt</t>
  </si>
  <si>
    <t>Statistisches Bundesamt (12411-0003)</t>
  </si>
  <si>
    <t xml:space="preserve">jährlich </t>
  </si>
  <si>
    <t>Mio.</t>
  </si>
  <si>
    <t>→</t>
  </si>
  <si>
    <t>Gleichbleibend</t>
  </si>
  <si>
    <t>\</t>
  </si>
  <si>
    <t>NN</t>
  </si>
  <si>
    <t>Eurostat (TPS00002)</t>
  </si>
  <si>
    <t>Männlich</t>
  </si>
  <si>
    <t>Weiblich</t>
  </si>
  <si>
    <t>Alter</t>
  </si>
  <si>
    <t>Jugendquotient (unter 20 Jahre)</t>
  </si>
  <si>
    <t>Statistisches Bundesamt (12411-0005)</t>
  </si>
  <si>
    <t>punktuell</t>
  </si>
  <si>
    <t>%</t>
  </si>
  <si>
    <t>Statistisches Bundesamt (12421-0002)</t>
  </si>
  <si>
    <t>Altenquotient (größergleich 65 Jahre)</t>
  </si>
  <si>
    <t>↑</t>
  </si>
  <si>
    <t>Steigend</t>
  </si>
  <si>
    <t>Eurostat: EU27 (TPS00198)</t>
  </si>
  <si>
    <t>jährlich (2011)</t>
  </si>
  <si>
    <t>Fertilität</t>
  </si>
  <si>
    <t xml:space="preserve">Bruttogeburtenziffer </t>
  </si>
  <si>
    <t>Eurostat (TPS00204)</t>
  </si>
  <si>
    <t>Lebendgeborene auf 1.000 Personen</t>
  </si>
  <si>
    <t>↓</t>
  </si>
  <si>
    <t>Eurostat: EU27 (TPS00204)</t>
  </si>
  <si>
    <t>jährlich (2010)</t>
  </si>
  <si>
    <t>Nettoreproduktionsziffer</t>
  </si>
  <si>
    <t>Statistisches Bundesamt (12612-0011)</t>
  </si>
  <si>
    <t>jährlich</t>
  </si>
  <si>
    <t>Mädchengeburten je Frau</t>
  </si>
  <si>
    <t>United Nations (2024). Net Reproduction Rate</t>
  </si>
  <si>
    <t>United Nations (2024). Net Reproduction Rate: EU27</t>
  </si>
  <si>
    <t>jährlich (1950)</t>
  </si>
  <si>
    <t>Wanderungssaldo zwischen Deutschland und dem Ausland</t>
  </si>
  <si>
    <t>Statistisches Bundesamt (12711-0006)</t>
  </si>
  <si>
    <t>Sozioökonomischer Hintergrund</t>
  </si>
  <si>
    <t>Wirtschaft</t>
  </si>
  <si>
    <t>BIP zu Marktpreisen</t>
  </si>
  <si>
    <t>Statistisches Bundesamt (82111-0001)</t>
  </si>
  <si>
    <t>Mrd. €</t>
  </si>
  <si>
    <t>Positiv</t>
  </si>
  <si>
    <t>Die Bundesregierung (2021) Deutsche Nachhaltigkeitsstrategie (DNS)</t>
  </si>
  <si>
    <t>Stetiges und angemessenes Wirtschaftswachstum</t>
  </si>
  <si>
    <t>Bundesministerium für Digitales und Verkehr (2022) Strukturdatenprognose 2030</t>
  </si>
  <si>
    <t>1,14% pro Jahr</t>
  </si>
  <si>
    <t>Eurostat: EU27 (TEC00001)</t>
  </si>
  <si>
    <t>Inflationsrate</t>
  </si>
  <si>
    <t>Eurostat (TEC00118)</t>
  </si>
  <si>
    <t>Negativ</t>
  </si>
  <si>
    <t>Eurostat: EU27  (TEC00118)</t>
  </si>
  <si>
    <t>Einkommen</t>
  </si>
  <si>
    <t xml:space="preserve">Bruttolöhne und -gehälter </t>
  </si>
  <si>
    <t>Statistisches Bundesamt (81000-0007)</t>
  </si>
  <si>
    <t>€</t>
  </si>
  <si>
    <t>Eurostat: EU27 (NAMA_10_FTE)</t>
  </si>
  <si>
    <t>jährlich (2012)</t>
  </si>
  <si>
    <t>Arbeit</t>
  </si>
  <si>
    <t xml:space="preserve">Erwerbstätigenquote (20-64 Jahre) </t>
  </si>
  <si>
    <t>Eurostat (TESEM010)</t>
  </si>
  <si>
    <t xml:space="preserve">% </t>
  </si>
  <si>
    <t xml:space="preserve">Erhöhung auf 78 % </t>
  </si>
  <si>
    <t>Eurostat: EU27 (TESEM010 )</t>
  </si>
  <si>
    <t>jährlich (2009)</t>
  </si>
  <si>
    <t>Erwerbstätigenquote Älterer (60-64 Jahre)</t>
  </si>
  <si>
    <t>50</t>
  </si>
  <si>
    <t xml:space="preserve">↑ </t>
  </si>
  <si>
    <t>Die Bundesregierung (2021) DNS</t>
  </si>
  <si>
    <t xml:space="preserve">Erhöhung auf 60 % </t>
  </si>
  <si>
    <t>Erwerbslosenquote</t>
  </si>
  <si>
    <t>Statistisches Bundesamt (13231-0003)</t>
  </si>
  <si>
    <t xml:space="preserve">Eurostat (2019) Erwerbslosigkeit in den Regionen der EU im Jahr 2018: EU27 </t>
  </si>
  <si>
    <t>jährlich (2018)</t>
  </si>
  <si>
    <t>Personen mit Erwerbsminderungsrente</t>
  </si>
  <si>
    <t>DRV (2024) Rentenversicherung in Zeitreihen</t>
  </si>
  <si>
    <t>Anzahl</t>
  </si>
  <si>
    <t>Arbeits-Armutsgefährdungsquote</t>
  </si>
  <si>
    <t>Eurostat (TESOV110)</t>
  </si>
  <si>
    <t>Verringerung Anteil der (erheblich) materiell Deprivierten deutlich unter EU-28-Wert</t>
  </si>
  <si>
    <t>Eurostat: EU27 (TESOV110)</t>
  </si>
  <si>
    <t>jährlich (2005)</t>
  </si>
  <si>
    <t>NA</t>
  </si>
  <si>
    <t xml:space="preserve">Bildung </t>
  </si>
  <si>
    <t>Höchster Bildungsabschluss: Bachelor, Master, Diplom oder Promotion</t>
  </si>
  <si>
    <t>Statistisches Bundesamt (2020) Bildungsstand</t>
  </si>
  <si>
    <t>Frühzeitige Schul- und Ausbildungsabgänger*innen</t>
  </si>
  <si>
    <t>Eurostat (SDG_04_10)</t>
  </si>
  <si>
    <t xml:space="preserve">Verringerung auf 9,5 % </t>
  </si>
  <si>
    <t>Eurostat: EU27 (SDG_04_10)</t>
  </si>
  <si>
    <t>jährlich (2000)</t>
  </si>
  <si>
    <t>Ökologischer Hintergrund</t>
  </si>
  <si>
    <t>Umweltverhalten</t>
  </si>
  <si>
    <t>Skala 0 (gar nicht umweltbewusst) bis 10 (sehr umweltbewusst)</t>
  </si>
  <si>
    <t>Soziale Dimension</t>
  </si>
  <si>
    <t>Responsiveness</t>
  </si>
  <si>
    <t>Zufriedenheit...</t>
  </si>
  <si>
    <t>….Versicherter/Patienten bzw. Patientinnen mit der Versorgung in Kliniken</t>
  </si>
  <si>
    <t>sehr gut und gut in %</t>
  </si>
  <si>
    <t>Sinkend</t>
  </si>
  <si>
    <t>….Versicherter/Patienten bzw. Patientinnen mit der eigenen Krankenkasse</t>
  </si>
  <si>
    <t>Neutral</t>
  </si>
  <si>
    <t>…Population mit der Verfügbarkeit einer qualitative hochwertigen Gesundheitsversorgung</t>
  </si>
  <si>
    <t>OECD (2023) Health at a Glance: OECD-Schnitt</t>
  </si>
  <si>
    <t>jährlich (2020)</t>
  </si>
  <si>
    <t xml:space="preserve">Anzahl Case-/Caremanager*innen </t>
  </si>
  <si>
    <t>Nicht erfüllter Bedarf nach ärztlicher Untersuchung oder Behandlung</t>
  </si>
  <si>
    <t>Eurostat (TESPM110)</t>
  </si>
  <si>
    <t>Eurostat: EU27 (TESPM110)</t>
  </si>
  <si>
    <t>jährlich (2008)</t>
  </si>
  <si>
    <t>Gerechtigkeit</t>
  </si>
  <si>
    <t>Zugang zur Versorgung nach Erwerbsstatus</t>
  </si>
  <si>
    <t xml:space="preserve">Personen, die in den letzten 12 Monaten keine*n Allgemeinmediziner*in konsultiert haben: Bevölkerung  </t>
  </si>
  <si>
    <t>Eurostat (ILC_HCH04)</t>
  </si>
  <si>
    <t>Eurostat: EU27 (ILC_HCH04)</t>
  </si>
  <si>
    <t>punktuell (2017)</t>
  </si>
  <si>
    <t>Personen, die in den letzten 12 Monaten keine*n Allgemeinmediziner*in konsultiert haben: Erwerbstätige</t>
  </si>
  <si>
    <t xml:space="preserve">Personen, die in den letzten 12 Monaten keine*n Allgemeinmediziner*in konsultiert haben: Erwerbslose  </t>
  </si>
  <si>
    <t>Armut/Wohnungslosigkeit</t>
  </si>
  <si>
    <t xml:space="preserve">Untergebrachte wohnungslose Personen </t>
  </si>
  <si>
    <t>Statistisches Bundesamt (22971-0001)</t>
  </si>
  <si>
    <t>jählich</t>
  </si>
  <si>
    <t xml:space="preserve">Geschlechtergerechtigkeit </t>
  </si>
  <si>
    <t>Anteil weiblicher Führungskräfte in der Gesundheitswirtschaft</t>
  </si>
  <si>
    <t xml:space="preserve">pwc: Frauen in der Gesundheitswirtschaft </t>
  </si>
  <si>
    <t>Erhöhung auf 30 % (Bezug: Aussichtsratmitglieder)</t>
  </si>
  <si>
    <t>Eurostat: Deutschland (SDG_05_60)</t>
  </si>
  <si>
    <t>jährlich (2003)</t>
  </si>
  <si>
    <t>Geschlechtsspezifischer Lohnunterschied (Gender Pay Gap) im Gesundheits- und Sozialwesen</t>
  </si>
  <si>
    <t>Statistisches Bundesamt (2021) Verdienstunterschiede zwischen Männern und Frauen</t>
  </si>
  <si>
    <t xml:space="preserve">Durchschnittliche Bruttomonatsdifferenz zwischen Männern und Frauen in € </t>
  </si>
  <si>
    <t>Verringerung  auf 10 % bis 2020, Beibehaltung bis 2030</t>
  </si>
  <si>
    <t>Eurostat: Deutschland (TESEM180 )</t>
  </si>
  <si>
    <t>jährlich (2007)</t>
  </si>
  <si>
    <t>Ökonomische Dimension</t>
  </si>
  <si>
    <t>Gesundheitsausgaben</t>
  </si>
  <si>
    <t xml:space="preserve">Insgesamt </t>
  </si>
  <si>
    <t>GBE-Bund (2024) Einnahmen und Ausgaben der gesetzlichen Krankenversicherung</t>
  </si>
  <si>
    <t>Anteilig am BIP</t>
  </si>
  <si>
    <t>Je Einwohner*innen*in</t>
  </si>
  <si>
    <t>Ausgabenträger</t>
  </si>
  <si>
    <t>Öffentliche Haushalte</t>
  </si>
  <si>
    <t>GKV</t>
  </si>
  <si>
    <t>Soziale Pflegversicherung</t>
  </si>
  <si>
    <t>Gesetzliche Rentenversicherung</t>
  </si>
  <si>
    <t>Gesetzliche Unfallversicherung</t>
  </si>
  <si>
    <t>PKV</t>
  </si>
  <si>
    <t>Arbeitgeber*in</t>
  </si>
  <si>
    <t>Private Haushalte; Private Organisationen ohne Erwerbszweck</t>
  </si>
  <si>
    <t>Leistungsart</t>
  </si>
  <si>
    <t>Investitionen</t>
  </si>
  <si>
    <t xml:space="preserve">Prävention; Gesundheitsschutz </t>
  </si>
  <si>
    <t xml:space="preserve">Ärztliche Leistungen </t>
  </si>
  <si>
    <t>Pflegerische; therapeutische Leistungen</t>
  </si>
  <si>
    <t xml:space="preserve">Unterkunft; Verpflegung </t>
  </si>
  <si>
    <t xml:space="preserve">Waren </t>
  </si>
  <si>
    <t xml:space="preserve">Transporte </t>
  </si>
  <si>
    <t>Verwaltungsleistungen</t>
  </si>
  <si>
    <t>Einrichtungsart</t>
  </si>
  <si>
    <t>Gesundheitsschutz</t>
  </si>
  <si>
    <t>Ambulante Einrichtungen</t>
  </si>
  <si>
    <t>Teil-; stationäre Einrichtungen</t>
  </si>
  <si>
    <t>Rettungsdienste</t>
  </si>
  <si>
    <t>Verwaltung</t>
  </si>
  <si>
    <t>Sonstige Einrichtungen und private Haushalte</t>
  </si>
  <si>
    <t>Ausland</t>
  </si>
  <si>
    <t>Zzgl. Ausgaben Erweiterter Leistungsbereich</t>
  </si>
  <si>
    <t>Ausbildung</t>
  </si>
  <si>
    <t>Forschung</t>
  </si>
  <si>
    <t>Ausgleich krankheitsbedingter Folgen</t>
  </si>
  <si>
    <t>Einkommensleistungen</t>
  </si>
  <si>
    <t>Out-of-pocket Zahlungen</t>
  </si>
  <si>
    <t>WHO (2024) Out-of-pocket (OOPS) as % of Current Health Expenditure</t>
  </si>
  <si>
    <t>Versicherungsfremde Leistungen</t>
  </si>
  <si>
    <t>GKV Spitzenverband</t>
  </si>
  <si>
    <t>Krankheitskosten</t>
  </si>
  <si>
    <t>Gesamtkrankheitskosten (TOP 5 der teuersten Erkrankungen im Jahr 2020)</t>
  </si>
  <si>
    <t xml:space="preserve">Krankheiten des Kreislaufsystems </t>
  </si>
  <si>
    <t>Statistisches Bundesamt (23631-0004)</t>
  </si>
  <si>
    <t>Mio. €</t>
  </si>
  <si>
    <t xml:space="preserve">Psychische und Verhaltensstörungen </t>
  </si>
  <si>
    <t>DGPPN (2018) Psychische Erkrankungen in Deutschland</t>
  </si>
  <si>
    <t>Weltweite Kosten von 2,5 Billionen US-Dollar (Stand 2018) werden sich mehr als verdoppeln</t>
  </si>
  <si>
    <t xml:space="preserve">Krankheiten des Verdauungssystems </t>
  </si>
  <si>
    <t>Neubildungen</t>
  </si>
  <si>
    <t xml:space="preserve">Krankheiten des Muskel-Skelett-Systems und des Bindegewebes </t>
  </si>
  <si>
    <t>Gesamtkrankheitskosten</t>
  </si>
  <si>
    <t xml:space="preserve">Endokrine, Ernährungs- und Stoffwechselkrankheiten </t>
  </si>
  <si>
    <t>Krankheiten des Atmungssystems</t>
  </si>
  <si>
    <t>Gesundheitseinnahmen</t>
  </si>
  <si>
    <t>Einnahmen GKV</t>
  </si>
  <si>
    <t>Einheitlicher Beitragssatz</t>
  </si>
  <si>
    <t>GBE-Bund (Bezug: 2000-2016) Entwicklung der Beitragssätze in der Sozialversicherung; IAQ (Bezug: 2016-2023) Beitragssatz- und Ausgabenentwicklung in der Gesetzlichen Krankenversicherung 1990 - 2024</t>
  </si>
  <si>
    <t>Durchschnittlicher Zusatzbeitragssatz</t>
  </si>
  <si>
    <t>IAQ (2023) Beitragssatz- und Ausgabenentwicklung in der Gesetzlichen Krankenversicherung 1990 - 2024</t>
  </si>
  <si>
    <t>Bundeszuschuss</t>
  </si>
  <si>
    <t>G-BA (2022) Pressekonferenz Arbeitsprogramm G-BA 2022</t>
  </si>
  <si>
    <t>Einnahmenüberschuss bzw. GKV-Defizit</t>
  </si>
  <si>
    <t>Einnahmenüberschuss</t>
  </si>
  <si>
    <t>Volkswirtschaftliche Bedeutung der Gesundheitswirtschaft</t>
  </si>
  <si>
    <t>Erwerbstätige in Tsd. Personen</t>
  </si>
  <si>
    <t>Ökologische Dimension</t>
  </si>
  <si>
    <t>Ressourcenumgang</t>
  </si>
  <si>
    <t>Energieverbrauch</t>
  </si>
  <si>
    <t>Dienstleistungen des Gesundheits- und Sozialwesens</t>
  </si>
  <si>
    <t>Statistisches Bundesamt (85121-0001)</t>
  </si>
  <si>
    <t>Terajoule (TJ)</t>
  </si>
  <si>
    <t>Pharmazeutische Erzeugnisse</t>
  </si>
  <si>
    <t>TJ</t>
  </si>
  <si>
    <t>Wichtigste Art der Energieträger; Dienstleistungen des Gesundheits- und Sozialwesens</t>
  </si>
  <si>
    <t>Gase</t>
  </si>
  <si>
    <t>Statistisches Bundesamt (85121-0002)</t>
  </si>
  <si>
    <t xml:space="preserve">Verringerung Primärenergieverbrauch um 30 % (Bezug: 2008) </t>
  </si>
  <si>
    <t xml:space="preserve">Verringerung Primärenergieverbrauchum 50 % (Bezug: 2008) </t>
  </si>
  <si>
    <t>Elektrischer Strom und andere Energieträger</t>
  </si>
  <si>
    <t>Erneuerbare Energien</t>
  </si>
  <si>
    <t>Wichtigste Art der Energieträger; Pharmazeutische Erzeugnisse</t>
  </si>
  <si>
    <t>38 649</t>
  </si>
  <si>
    <t>1 721</t>
  </si>
  <si>
    <t>Verbrauch von natürlichen Ressourcen des Gesundheitssystems am Gesamtsystem</t>
  </si>
  <si>
    <t>Rohstoffverbrauch</t>
  </si>
  <si>
    <t>UBA (2021) Ressourcenschonung im Gesundheitswesen</t>
  </si>
  <si>
    <t>Mio. t</t>
  </si>
  <si>
    <t xml:space="preserve">Wasserverbrauch </t>
  </si>
  <si>
    <t>BMZ (2017) BMZ Wasserstrategie</t>
  </si>
  <si>
    <t>Nachfrage nach Wasser bis 2050 um 55 % steigen; Zweidrittel der Weltbevölkerung sind mind. einen Monat pro Jahr schwerer Wasserknappheit ausgesetzt</t>
  </si>
  <si>
    <t>Verbrauch von natürlichen Ressourcen im Krankenhaus</t>
  </si>
  <si>
    <t>DKI (2022) Klimaschutz in deutschen Krankenhäusern: Status quo, Maßnahmen und Investitionskosten</t>
  </si>
  <si>
    <t>Frischwasserverbrauch pro Bett (m³)</t>
  </si>
  <si>
    <t>Abfälle</t>
  </si>
  <si>
    <t>Menge Abfälle: Gesundheits- und Sozialwesens</t>
  </si>
  <si>
    <t>Menge Abfälle: Krankenhaus</t>
  </si>
  <si>
    <t>t</t>
  </si>
  <si>
    <t>Menge Abfälle: Pharmazeutische Erzeugnisse</t>
  </si>
  <si>
    <t>Menge gefährliche Abfälle: Gesundheits- und Sozialwesens</t>
  </si>
  <si>
    <t>Statistisches Bundesamt (32151-0001)</t>
  </si>
  <si>
    <t>1.000 t</t>
  </si>
  <si>
    <t>Menge gefährliche Abfälle: Pharmazeutische Erzeugnisse</t>
  </si>
  <si>
    <t>Anteil Medical Remanufacturing</t>
  </si>
  <si>
    <t>Gesundheitsrisiken durch Umgebung bzw. …</t>
  </si>
  <si>
    <t xml:space="preserve">…Luft </t>
  </si>
  <si>
    <t>Anteil Gesundheitswesen an Emissionen von Luftschadstoffen gesamt</t>
  </si>
  <si>
    <t>Health Care Without Harm; Arup (2019) Health Care's Climate Footprint</t>
  </si>
  <si>
    <t>Health Care Without Harm; Arup (2019) Health Care's Climate Footprint: EU</t>
  </si>
  <si>
    <t>punktuell (2019)</t>
  </si>
  <si>
    <r>
      <t>PM</t>
    </r>
    <r>
      <rPr>
        <sz val="8"/>
        <color theme="1"/>
        <rFont val="Calibri Light"/>
        <family val="2"/>
        <scheme val="major"/>
      </rPr>
      <t>10</t>
    </r>
    <r>
      <rPr>
        <sz val="11"/>
        <color theme="1"/>
        <rFont val="Calibri Light"/>
        <family val="2"/>
        <scheme val="major"/>
      </rPr>
      <t xml:space="preserve">-Feinstaubexposition, Bezug: Städtischer Hintergrund </t>
    </r>
  </si>
  <si>
    <t>UBA (2024) Feinstaub-Belastung</t>
  </si>
  <si>
    <t>µg/m³</t>
  </si>
  <si>
    <r>
      <t>PM</t>
    </r>
    <r>
      <rPr>
        <sz val="8"/>
        <color theme="1"/>
        <rFont val="Calibri Light"/>
        <family val="2"/>
        <scheme val="major"/>
      </rPr>
      <t>10</t>
    </r>
    <r>
      <rPr>
        <sz val="11"/>
        <color theme="1"/>
        <rFont val="Calibri Light"/>
        <family val="2"/>
        <scheme val="major"/>
      </rPr>
      <t>-Feinstaubexposition, Bezug: Ländlicher Hintergrund</t>
    </r>
  </si>
  <si>
    <r>
      <t>Bevölkerungsgewichtete PM</t>
    </r>
    <r>
      <rPr>
        <sz val="8"/>
        <color theme="1"/>
        <rFont val="Calibri Light"/>
        <family val="2"/>
        <scheme val="major"/>
      </rPr>
      <t>10</t>
    </r>
    <r>
      <rPr>
        <sz val="11"/>
        <color theme="1"/>
        <rFont val="Calibri Light"/>
        <family val="2"/>
        <scheme val="major"/>
      </rPr>
      <t>-Belastung im Jahresdurchschnitt</t>
    </r>
  </si>
  <si>
    <r>
      <t>Bevölkerungsgewichtete PM</t>
    </r>
    <r>
      <rPr>
        <sz val="8"/>
        <color theme="1"/>
        <rFont val="Calibri Light"/>
        <family val="2"/>
        <scheme val="major"/>
      </rPr>
      <t>2,5</t>
    </r>
    <r>
      <rPr>
        <sz val="11"/>
        <color theme="1"/>
        <rFont val="Calibri Light"/>
        <family val="2"/>
        <scheme val="major"/>
      </rPr>
      <t>-Belastung im Jahresdurchschnitt</t>
    </r>
  </si>
  <si>
    <t>UBA (2023) Indikator: Bevölkerungsgewichtete Feinstaubbelastung (PM2,5)</t>
  </si>
  <si>
    <t>Anzahl Überschreitung Ozon-Zielwert, Bezug: Städtischer Hintergrund</t>
  </si>
  <si>
    <t>UBA (2021) Zahl der Tage mit Überschreitung des Ozon-Langfristziels (120 µg/m³) zum Schutz der...</t>
  </si>
  <si>
    <t>Tage, an denen der 8-Stunden-Mittelwert größer als 120 µg/m³ ist</t>
  </si>
  <si>
    <t xml:space="preserve">Anzahl Überschreitung Ozon-Zielwert, Bezug: Ländlicher Hintergrund </t>
  </si>
  <si>
    <t xml:space="preserve">Stickstoffdioxidexposition, Bezug: Ländlicher Hintergrund </t>
  </si>
  <si>
    <t>UBA (2024) Stickstoffdioxid-Belastung</t>
  </si>
  <si>
    <t>Stickstoffdioxidexposition, Bezug: Städtischer Hintergrund</t>
  </si>
  <si>
    <t>…Temperatur</t>
  </si>
  <si>
    <t>Anzahl "Heiße Tage"</t>
  </si>
  <si>
    <t>Deutscher Wetterdienst (2024) Zeitreihen und Trends</t>
  </si>
  <si>
    <t>Tage, an denen die Temperatur größergleich 30 Grad beträgt</t>
  </si>
  <si>
    <t xml:space="preserve">BMUV (2017) Handlungsempfehlungen für die Erstellung von Hitzeaktionsplänen </t>
  </si>
  <si>
    <t>Durchschnittstemperatur</t>
  </si>
  <si>
    <t xml:space="preserve">Jahresmitteltemperatur in °C </t>
  </si>
  <si>
    <t>Temperaturanstieg auf 1,5 Grad Celsius beschränken</t>
  </si>
  <si>
    <t>…Wasser</t>
  </si>
  <si>
    <t>Unzureichende Einhaltung der Überwachungsuntersuchungen zur Trinkwasserqualität</t>
  </si>
  <si>
    <t>Anteil der Bevölkerung in Wasserversorgungsgebieten, in denen die Mindesthäufigkeit der routinemäßigen und umfassenden Überwachungsuntersuchungen unzureichend eingehalten wurden</t>
  </si>
  <si>
    <t>Ökologisches Management</t>
  </si>
  <si>
    <t>Anzahl Kliniken mit BUND-Gütesiegel "Energie sparendes Krankenhaus"</t>
  </si>
  <si>
    <t>fortlaufend</t>
  </si>
  <si>
    <t>Anzahl Krankenhäuser und Reha-Kliniken</t>
  </si>
  <si>
    <t xml:space="preserve">Anzahl EMAS Organisationen nach Wirtschaftszweigen </t>
  </si>
  <si>
    <t>Gesundheitswesen</t>
  </si>
  <si>
    <t>Umwelt Gutachter Ausschuss (2024) EMAS Statistiken</t>
  </si>
  <si>
    <t>Anzahl Organsiationen (Mehrfachzuordnung möglich)</t>
  </si>
  <si>
    <t xml:space="preserve">Erhöhung auf 5000 Organissationsstandorte </t>
  </si>
  <si>
    <t>jährlich (1998)</t>
  </si>
  <si>
    <t>1150 (2.228)</t>
  </si>
  <si>
    <t>1113 (2.234)</t>
  </si>
  <si>
    <t>1115 (2.344)</t>
  </si>
  <si>
    <t>2022: 1.117 (2.418)</t>
  </si>
  <si>
    <t>1.115 (2.501)</t>
  </si>
  <si>
    <t>Verbreitung Hitzeaktionspläne</t>
  </si>
  <si>
    <t>Gesundheitliche Dimension</t>
  </si>
  <si>
    <t>Organisatorischer Teilbereich</t>
  </si>
  <si>
    <t>Governance</t>
  </si>
  <si>
    <t>Korruption im Gesundheitswesen</t>
  </si>
  <si>
    <t>Verbesserung 2030 zu 2012 (2012: 79)</t>
  </si>
  <si>
    <t>jährlich (2002)</t>
  </si>
  <si>
    <t>Bewertung, inwiefern Politik eine qualitativ hochwertige, inklusive und kosteneffizienten Gesundheitsversorgung bereitstellt</t>
  </si>
  <si>
    <t>Bewertung (10 Punkte)</t>
  </si>
  <si>
    <t>Transparenz und Unabhängigkeit der Empfehlungen der Ständigen Impfkommission (STIKO)</t>
  </si>
  <si>
    <t>Bewertung (18 Punkte)</t>
  </si>
  <si>
    <t>Zugang</t>
  </si>
  <si>
    <t>Zugang zu Versicherung</t>
  </si>
  <si>
    <t>GKV-Versicherte</t>
  </si>
  <si>
    <t>PKV-Versicherte</t>
  </si>
  <si>
    <t xml:space="preserve">Non-Coverage bzw. keine Versicherungsabdeckung </t>
  </si>
  <si>
    <t>Zugang zu Versorgung</t>
  </si>
  <si>
    <t>Postmortale Organspender*innenanzahl</t>
  </si>
  <si>
    <t xml:space="preserve">Institutionen </t>
  </si>
  <si>
    <t>Krankenhäuser</t>
  </si>
  <si>
    <t>Einrichtungsanzahl</t>
  </si>
  <si>
    <t>Krankenhausbetten</t>
  </si>
  <si>
    <t xml:space="preserve">Durchschnittliche Verweildauer </t>
  </si>
  <si>
    <t>Tage</t>
  </si>
  <si>
    <t>Durchschnittliche Bettenauslastung</t>
  </si>
  <si>
    <t>Vorsorge- und Rehabilitationseinrichtungen</t>
  </si>
  <si>
    <t>Statistisches Bundesamt (23112-0001)</t>
  </si>
  <si>
    <t>Einzelpraxen</t>
  </si>
  <si>
    <t>Gemeinschaftspraxen</t>
  </si>
  <si>
    <t>Gemeinschaftspraxen (fachgleich und -übergreifend)</t>
  </si>
  <si>
    <t xml:space="preserve">Versorgungsbereichübergreifende Gemeinschaftspraxen </t>
  </si>
  <si>
    <t>Psychologisch psychotherapeutische Praxen</t>
  </si>
  <si>
    <t xml:space="preserve">Gemischte ärztlich-psychologisch psychotherapeutische Gemeinschaftspraxen </t>
  </si>
  <si>
    <t>Medizinische Versorgungszentren</t>
  </si>
  <si>
    <t>Zahnarztpraxen</t>
  </si>
  <si>
    <t>Berufsausübungsgemeinschaften</t>
  </si>
  <si>
    <t>Ambulante Pflege- und Betreuungsdienste</t>
  </si>
  <si>
    <t>alle zwei Jahre</t>
  </si>
  <si>
    <t>Pflegeheime für ältere Menschen</t>
  </si>
  <si>
    <t>Gesetzliche Krankenkassen</t>
  </si>
  <si>
    <t>Private Krankenversicherungen</t>
  </si>
  <si>
    <t>Öffentliche Apotheken und Krankenhausapotheken</t>
  </si>
  <si>
    <t xml:space="preserve">GBE-Bund (2023) Öffentliche Apotheken und Krankenhausapotheken </t>
  </si>
  <si>
    <t>Beschäftigte</t>
  </si>
  <si>
    <t>Praktizierende Ärzte und Ärztinnen</t>
  </si>
  <si>
    <t xml:space="preserve">Niedergelassene Ärzte und Ärztinnen </t>
  </si>
  <si>
    <t>Tätig im stationären Sektor</t>
  </si>
  <si>
    <t>Beschäftigtenanteil ausländischer Ärzte und Ärztinnen</t>
  </si>
  <si>
    <t>Innere Medizin</t>
  </si>
  <si>
    <t>Allgemeinmedizin</t>
  </si>
  <si>
    <t>Chirurgie</t>
  </si>
  <si>
    <t>Frauenheilkunde und Geburtshilfe</t>
  </si>
  <si>
    <t>Psychiatrie und Psychotherapie</t>
  </si>
  <si>
    <t>Hygiene und Umweltmedizin</t>
  </si>
  <si>
    <t>Anzahl (gerundet auf 1.000)</t>
  </si>
  <si>
    <t>Pflegende</t>
  </si>
  <si>
    <t>Ambulante Pflege</t>
  </si>
  <si>
    <t>Statistisches Bundesamt (23621-0001)</t>
  </si>
  <si>
    <t>Stationäre / teilstationäre Pflege</t>
  </si>
  <si>
    <t>Beschäftigtenanteil ausländischer Pflegenden</t>
  </si>
  <si>
    <t>Weiteres Gesundheitspersonal</t>
  </si>
  <si>
    <t>Psychologen</t>
  </si>
  <si>
    <t>Rettungsdienst</t>
  </si>
  <si>
    <t>Pharmazeutische Industrie</t>
  </si>
  <si>
    <t>Gesundheitspersonal in Apotheken</t>
  </si>
  <si>
    <t>Medizinische und zahnmedizinische Laboratorien</t>
  </si>
  <si>
    <t>Auszubildende bzw. Studierende</t>
  </si>
  <si>
    <t>Humanmedizin</t>
  </si>
  <si>
    <t xml:space="preserve">Statistisches Bundesamt (21311-0003) </t>
  </si>
  <si>
    <t>Zahnmedizin</t>
  </si>
  <si>
    <t>Gesundheits- und Krankenpflege</t>
  </si>
  <si>
    <t>Rund 500.000 fehlende Vollzeitkräfte</t>
  </si>
  <si>
    <t>Produkte</t>
  </si>
  <si>
    <t>Arzneimittel</t>
  </si>
  <si>
    <t>DDD-Kosten Patentarzneimittel</t>
  </si>
  <si>
    <t>DDD-Kosten Nicht-Patentarzneimittel</t>
  </si>
  <si>
    <t xml:space="preserve">Gebrauch von verschreibungspflichtigen Arzneimitteln </t>
  </si>
  <si>
    <t>Eurostat (HLTH_EHIS_MD1E)</t>
  </si>
  <si>
    <t>Eurostat: EU27 (HLTH_EHIS_MD1E)</t>
  </si>
  <si>
    <t>punktuell (2014)</t>
  </si>
  <si>
    <t>2014: 48,1</t>
  </si>
  <si>
    <t xml:space="preserve">Gebrauch von nicht-verschreibungspflichtigen Arzneimitteln </t>
  </si>
  <si>
    <t>Eurostat (HLTH_EHIS_MD2E)</t>
  </si>
  <si>
    <t>Eurostat: EU27 (HLTH_EHIS_MD2E)</t>
  </si>
  <si>
    <t>2014: 33,6</t>
  </si>
  <si>
    <t xml:space="preserve">Tage </t>
  </si>
  <si>
    <t>Lieferengpässe Humanarzneimittel (ohne Impfstoffe)</t>
  </si>
  <si>
    <t>Lieferengpässe Impfstoffe</t>
  </si>
  <si>
    <t>Risikomeldungen Medizinprodukte</t>
  </si>
  <si>
    <t>Technologien</t>
  </si>
  <si>
    <t>MRT</t>
  </si>
  <si>
    <t>Eurostat (HLTH_CO_EXAM)</t>
  </si>
  <si>
    <t>Anzahl je 100.000 Einwohner*innen</t>
  </si>
  <si>
    <t>CT</t>
  </si>
  <si>
    <t>PET</t>
  </si>
  <si>
    <t>Inanspruchnahme von Gesundheitsleistungen</t>
  </si>
  <si>
    <t>Krankenhäuser: Anzahl Diagnose-; Behandlungsanlässe</t>
  </si>
  <si>
    <t xml:space="preserve">Bevölkerungsanteil mit Arzt- bzw. Ärztinnenkontakt </t>
  </si>
  <si>
    <t>Eurostat (HLTH_EHIS_AM2E)</t>
  </si>
  <si>
    <t>Eurostat: EU27 (HLTH_EHIS_AM2E)</t>
  </si>
  <si>
    <t>2014: 43,4</t>
  </si>
  <si>
    <t xml:space="preserve">Bevölkerungsanteil mit  Physiotherapeuten- bzw. Physiotherapeutinnenkontakt </t>
  </si>
  <si>
    <t>Eurostat (HLTH_EHIS_AM6E)</t>
  </si>
  <si>
    <t>Eurostat: EU27 (HLTH_EHIS_AM6E)</t>
  </si>
  <si>
    <t>2014: 15,5</t>
  </si>
  <si>
    <t>Bevölkerungsanteil mit Kontakt zu Psychologe bzw. Psychologin, Psychotherapeuten bzw. Psychotherapeutin, Psychiater*in</t>
  </si>
  <si>
    <t>2014: 5,5</t>
  </si>
  <si>
    <t>Häufigkeit Zahnarzt/-ärztinnenbesuch</t>
  </si>
  <si>
    <t>Eurostat (HLTH_HC_DENT)</t>
  </si>
  <si>
    <t xml:space="preserve">Konsultationen pro Einwohner*innen p.a. </t>
  </si>
  <si>
    <t xml:space="preserve">Häufigkeit Arzt-/Ärztinnenbesuch ambulant oder privat </t>
  </si>
  <si>
    <t>Eurostat (HLTH_HC_PHYS)</t>
  </si>
  <si>
    <t xml:space="preserve">Nutzung von Versorgung in der Häuslichkeit bei einer vorhandenen bis schweren körperlichen Einschränkung </t>
  </si>
  <si>
    <t>Eurostat (HLTH_EHIS_AM7D)</t>
  </si>
  <si>
    <t>Eurostat: EU27 (HLTH_EHIS_AM7D)</t>
  </si>
  <si>
    <t>2014: 11,1</t>
  </si>
  <si>
    <t>Disease Management Programme (DMP)</t>
  </si>
  <si>
    <t>Versicherte, die in einem (oder mehreren) DMP eingeschrieben sind</t>
  </si>
  <si>
    <t>Krebsfrüherkennungsuntersuchungen</t>
  </si>
  <si>
    <t>Teilnehmerquote der anspruchsberechtigten Männer</t>
  </si>
  <si>
    <t>nn</t>
  </si>
  <si>
    <t>Teilnehmerquote der anspruchsberechtigten Frauen</t>
  </si>
  <si>
    <t>Teilnahme an einem Zervixabstrich binnen eines Jahres (Bevölkerung zwischen 20 - 69) (selbstberichtet)</t>
  </si>
  <si>
    <t>Eurostat (HLTH_EHIS_PA8E)</t>
  </si>
  <si>
    <t>Eurostat: EU27 (HLTH_EHIS_PA8E)</t>
  </si>
  <si>
    <t>2014: 37,7</t>
  </si>
  <si>
    <t>Teilnahme an einer Brustuntersuchung mittels Röntgenstrahlung binnen eines Jahres (Bevölkerung zwischen 50 - 69) (selbstberichtet)</t>
  </si>
  <si>
    <t>Eurostat (HLTH_EHIS_PA7E)</t>
  </si>
  <si>
    <t>2014: 38,5</t>
  </si>
  <si>
    <t>Teilnehmerquote der Anspruchsberechtigten an dem Check-up</t>
  </si>
  <si>
    <t>Screening</t>
  </si>
  <si>
    <t>Screening kardiovaskuläre Erkrankungen und Diabetesrisiko: Messung Blutdruck</t>
  </si>
  <si>
    <t>Eurostat (HLTH_EHIS_PA2E)</t>
  </si>
  <si>
    <t>Eurostat: EU27 (HLTH_EHIS_PA2E)</t>
  </si>
  <si>
    <t>2014: 67,1</t>
  </si>
  <si>
    <t>Screening kardiovaskuläre Erkrankungen und Diabetesrisiko: Messung Blutcholesterin</t>
  </si>
  <si>
    <t>2014: 51,6</t>
  </si>
  <si>
    <t>Screening kardiovaskuläre Erkrankungen und Diabetesrisiko: Messung Blutzucker</t>
  </si>
  <si>
    <t>2014: 52,2</t>
  </si>
  <si>
    <t>Anteil Bevölkerung mit allen Impfungen laut nationalem Programm</t>
  </si>
  <si>
    <t>United Nations (2016) Sustainable Development Goals (SDG)</t>
  </si>
  <si>
    <t>Forschung und Entwicklung zu Impfstoffen und Medikamenten und Zugang gewährleisten</t>
  </si>
  <si>
    <t>Impfquote Erwachsene</t>
  </si>
  <si>
    <t xml:space="preserve">Influenza, Standardimpfung (≥ 60-Jährige) </t>
  </si>
  <si>
    <t>RKI: EpiBull 47/2020; 50/2021; 49/2022</t>
  </si>
  <si>
    <t xml:space="preserve">Influenza ≥ 18 Jährige mit impfrelevanten Grunderkrankungen </t>
  </si>
  <si>
    <t xml:space="preserve">Pneumokokken, Standardimpfung (60- 74-Jährige) </t>
  </si>
  <si>
    <t>Diphtherie</t>
  </si>
  <si>
    <t>Tetanus</t>
  </si>
  <si>
    <t xml:space="preserve">Pertussis, Standardimpfung (≥ 18 Jahre) </t>
  </si>
  <si>
    <t>FSME</t>
  </si>
  <si>
    <t>Herpes zoster, Standardimpfung (≥ 60-Jährige) 1. Impfung</t>
  </si>
  <si>
    <t>Herpes zoster, Standardimpfung (≥ 60-Jährige) 2. Impfung</t>
  </si>
  <si>
    <t>Impfquote</t>
  </si>
  <si>
    <t xml:space="preserve">Covid-19; Grundimmunisierte </t>
  </si>
  <si>
    <t>Impfquote Schulanfänger</t>
  </si>
  <si>
    <t>Poliomyelitis</t>
  </si>
  <si>
    <t>Pertussis</t>
  </si>
  <si>
    <t>Hepatitis B</t>
  </si>
  <si>
    <t>Haemophilus influenza Typ B</t>
  </si>
  <si>
    <t>Masern (Zweite Dosis)</t>
  </si>
  <si>
    <t>Mumps (Zweite Dosis)</t>
  </si>
  <si>
    <t>Röteln (Zweite Dosis)</t>
  </si>
  <si>
    <t>Qualität der Leistungserbringung</t>
  </si>
  <si>
    <t>Moderne Infrastruktur</t>
  </si>
  <si>
    <t>Breitbandverfügbarkeit (≥1.000 Mbits/s) an Krankenhäusern</t>
  </si>
  <si>
    <t>% der Krankenhäuser</t>
  </si>
  <si>
    <t>jährlich (2017)</t>
  </si>
  <si>
    <t>Digitalisierungsgrad</t>
  </si>
  <si>
    <t>Rangplatz von 17 Ländern</t>
  </si>
  <si>
    <t>Verwendung virtueller Konsultationen bei Primärversorgern</t>
  </si>
  <si>
    <t>Schweden:  33</t>
  </si>
  <si>
    <t>Anteil E-Rezepte an allen Rezepten</t>
  </si>
  <si>
    <t>Prozesszeiten</t>
  </si>
  <si>
    <t>Durchschnittliche Wartezeit GKV; Sofort Termin</t>
  </si>
  <si>
    <t>Durchschnittliche Wartezeit PKV; Sofort Termin</t>
  </si>
  <si>
    <t>Durchschnittliche Überschreitung der Hilfsfrist</t>
  </si>
  <si>
    <t>Einsparpotential durch ambulant-sensitive Krankenhausfälle (ASK)</t>
  </si>
  <si>
    <t>€ pro Kopf</t>
  </si>
  <si>
    <t>Resilienz</t>
  </si>
  <si>
    <t xml:space="preserve">Keine </t>
  </si>
  <si>
    <t>Vorhandensein von sensitiven Frühwarnsystemen</t>
  </si>
  <si>
    <t xml:space="preserve">Höhe der verursachten Nachhaltigkeitslücke: insgesamt </t>
  </si>
  <si>
    <t>% des BIP</t>
  </si>
  <si>
    <t>Höhe der verursachten Nachhaltigkeitslücke: verursacht durch die Corona-Pandemie</t>
  </si>
  <si>
    <t>Beitrag Deutschlands zur WHO: Pflichtbeitrag</t>
  </si>
  <si>
    <t>Steigerung der Ausgaben des Beitrags Deutschlands zur globalen Pandemieprävention und -reaktion</t>
  </si>
  <si>
    <t xml:space="preserve">Beitrag Deutschlands zur WHO: Freiwilliger Beitrag </t>
  </si>
  <si>
    <t xml:space="preserve">Fähigkeit Kapazität der Akutversorgung zu erhöhen, wobei essenziellen Leistungen erhalten bleiben </t>
  </si>
  <si>
    <t>Kapazitäten zur Stärkung globaler Gesundheitsstrukturen (gegen zukünftige Pandemien) ausbauen</t>
  </si>
  <si>
    <t>Teilnahme Forschungsnetzwerke</t>
  </si>
  <si>
    <t>Epidemiologischer Teilbereich</t>
  </si>
  <si>
    <t>Bezug: COVID-19-Pandemie</t>
  </si>
  <si>
    <t>Summe positive Fälle Bevölkerung</t>
  </si>
  <si>
    <t>SURVSTAT@RKI 2.0</t>
  </si>
  <si>
    <t>Inzidenz</t>
  </si>
  <si>
    <t>je 100.000 Einwohner*innenn</t>
  </si>
  <si>
    <t xml:space="preserve">Todesfälle </t>
  </si>
  <si>
    <t>Lebenserwartung 
bei Geburt</t>
  </si>
  <si>
    <t>Eurostat (tps00205)</t>
  </si>
  <si>
    <t>Jahre</t>
  </si>
  <si>
    <t xml:space="preserve">Statistisches Bundesamt (12421-0001); G2L2W2 </t>
  </si>
  <si>
    <t>Eurostat: EU27 (tps00205)</t>
  </si>
  <si>
    <t>Männer</t>
  </si>
  <si>
    <t>Frauen</t>
  </si>
  <si>
    <t>Gesundheitserwartung</t>
  </si>
  <si>
    <t>Eurostat (SDG_03_11)</t>
  </si>
  <si>
    <t>Eurostat: EU27 (SDG_03_11)</t>
  </si>
  <si>
    <t>Mortalität</t>
  </si>
  <si>
    <t>Sterbefälle</t>
  </si>
  <si>
    <t>United Nations (2016) SDG</t>
  </si>
  <si>
    <t>Sterblichkeit von nichtübertragbaren Krankheiten um ein Drittel zu senken</t>
  </si>
  <si>
    <t xml:space="preserve">Frauen </t>
  </si>
  <si>
    <t xml:space="preserve">Säuglingssterblichkeit </t>
  </si>
  <si>
    <t>je 1.000 Lebendgeborene</t>
  </si>
  <si>
    <t>Welweit auf 12 pro 1.000 Lebendgeburten senken</t>
  </si>
  <si>
    <t>Eurostat: EU27 (TPS00027)</t>
  </si>
  <si>
    <t xml:space="preserve">Perinatalsterblichkeit </t>
  </si>
  <si>
    <t>je 1.000 Lebend- und Totgeburten</t>
  </si>
  <si>
    <t>Welweit auf 25 pro 1.000 Lebendgeburten senken</t>
  </si>
  <si>
    <t>Müttersterblichkeit bzw. Mortalität während Schwangerschaft, Geburt und Wochenbett</t>
  </si>
  <si>
    <t>Statistisches Bundesamt (23211-0001)</t>
  </si>
  <si>
    <t>Welweit auf 70 pro 100.000 Lebendgeburten senken</t>
  </si>
  <si>
    <t xml:space="preserve">Vorzeitige Sterblichkeit </t>
  </si>
  <si>
    <t>Senkung der weltweiten Todesfälle durch nichtübertragbare Erkrankungen um ein Drittel (ggü. 2015)</t>
  </si>
  <si>
    <t xml:space="preserve">Männer </t>
  </si>
  <si>
    <t>Senkung auf 190 Todesfälle je 100.000 
Männern (unter 70 Jahre; Auschluss der unter 1-Jährigen); Bezug: Alte Europastandardbevölkerung</t>
  </si>
  <si>
    <t>Umweltbedingte Sterblichkeit</t>
  </si>
  <si>
    <t>Todesfälle durch Feinstaubbelastung der Umgebung</t>
  </si>
  <si>
    <t>Fälle auf 100.000 Personen</t>
  </si>
  <si>
    <t>Sterblichkeit verringern</t>
  </si>
  <si>
    <t>puntkuell (2019)</t>
  </si>
  <si>
    <t>Hitzebedingte Todesfälle</t>
  </si>
  <si>
    <t xml:space="preserve">Fälle   </t>
  </si>
  <si>
    <t>Zahl der Todesfälle durch Hitzeperioden verringern</t>
  </si>
  <si>
    <t>Ende dieses Jahrhunderts bundesweit jährlich bis zu 8.500 zusätzliche hitzebedingte Todesfälle</t>
  </si>
  <si>
    <t>Morbidität</t>
  </si>
  <si>
    <t xml:space="preserve">Infektiöse und parasitäre Krankheiten </t>
  </si>
  <si>
    <t>HIV-Infektion: Inzidenz</t>
  </si>
  <si>
    <t>Rückgang Inzidenz um 75 % (zum Jahr 2016) weltweit</t>
  </si>
  <si>
    <t>Hepatitis A: Inzidenz</t>
  </si>
  <si>
    <t>Hepatitis B: Inzidenz</t>
  </si>
  <si>
    <t>Hepatitis C: Inzidenz</t>
  </si>
  <si>
    <t>Tuberkulose: Inzidenz</t>
  </si>
  <si>
    <t>Rückgang Inzidenz um 80 % (zum Jahr 2016) weltweit</t>
  </si>
  <si>
    <t>…davon: beeinflussbar durch Klimawandel</t>
  </si>
  <si>
    <t>Zikavirus-Erkrankung: Inzidenz</t>
  </si>
  <si>
    <t>Welweit Beseitung Behandlungsbedarf bei vernachlässigten Tropenkrankheiten</t>
  </si>
  <si>
    <t>Dengue-Virus: Inzidenz</t>
  </si>
  <si>
    <t>Frühsommer-Meningoenzephalitis: Inzidenz</t>
  </si>
  <si>
    <t>Borreliose: Inzidenz</t>
  </si>
  <si>
    <t>Malaria: Inzidenz</t>
  </si>
  <si>
    <t>UN</t>
  </si>
  <si>
    <t>Rückgang Inzidenz um 90 % (zum Jahr 2016) weltweit</t>
  </si>
  <si>
    <t>Hantavirus-Erkrankung: Inzidenz</t>
  </si>
  <si>
    <t>Chikungunyafieber: Inzidenz</t>
  </si>
  <si>
    <t>West-Nil-Virus Infektion: Inzidenz</t>
  </si>
  <si>
    <t>…davon: beeinflussbar durch steigende Wasserspiegel bzw. -verschmutzung</t>
  </si>
  <si>
    <t>Cholera: Inzidenz</t>
  </si>
  <si>
    <t>Kryptosporidiose: Inzidenz</t>
  </si>
  <si>
    <t>Campylobacter-Enteritis: Inzidenz</t>
  </si>
  <si>
    <t>Leptospirose: Inzidenz</t>
  </si>
  <si>
    <t>Gesamtprävalenz</t>
  </si>
  <si>
    <t xml:space="preserve">Hoher Blutdruck: Prävalenz </t>
  </si>
  <si>
    <t>Eurostat (HLTH_EHIS_CD1E)</t>
  </si>
  <si>
    <t>Eurostat: EU27 (HLTH_EHIS_CD1E)</t>
  </si>
  <si>
    <t>2014: 21,6</t>
  </si>
  <si>
    <t xml:space="preserve">Ischämische Herzkrankheit: Prävalenz </t>
  </si>
  <si>
    <t>Schlaganfall: 12-Monats-Prävalenz; Männer</t>
  </si>
  <si>
    <t>Schlaganfall: 12-Monats-Prävalenz; Frauen</t>
  </si>
  <si>
    <t>Chronische Depression: Prävalenz</t>
  </si>
  <si>
    <t>2014: 6,9</t>
  </si>
  <si>
    <t>Angststörung: Prävalenz (18 bis 79 Jahre)</t>
  </si>
  <si>
    <t xml:space="preserve">Demenz: Prävalenz </t>
  </si>
  <si>
    <t>1,9 - 2,0 Mio.</t>
  </si>
  <si>
    <t>2,2 - 2,4 Mio.</t>
  </si>
  <si>
    <t>2,4 - 2,8 Mio.</t>
  </si>
  <si>
    <t xml:space="preserve">Bösartige Neubildungen </t>
  </si>
  <si>
    <t xml:space="preserve">Männer: 5-Jahres-Prävalenz  </t>
  </si>
  <si>
    <t xml:space="preserve">Frauen: 5-Jahres-Prävalenz  </t>
  </si>
  <si>
    <t>Diabetes mellitus</t>
  </si>
  <si>
    <t>2014: 7,1</t>
  </si>
  <si>
    <t>Diabetes mellitus Typ 2: Prävalenz bei Kindern und Jugendlichen</t>
  </si>
  <si>
    <t>Asthma bronchiale: Prävalenz</t>
  </si>
  <si>
    <t>2014: 5,4</t>
  </si>
  <si>
    <t>Prävalenz der chronischen respiratorischen Erkrankung der unteren Atemwege</t>
  </si>
  <si>
    <t>2014: 4,3</t>
  </si>
  <si>
    <t>Influenza, saisonal: Inzidenz</t>
  </si>
  <si>
    <t>Karies: DMFT-Index bei 12-Jährigen</t>
  </si>
  <si>
    <t>Wert zwischen 0 und 28</t>
  </si>
  <si>
    <t>Sonstige Aspekte des Gesundheitszustandes</t>
  </si>
  <si>
    <t xml:space="preserve">Anzahl Pflegebedürftige </t>
  </si>
  <si>
    <t>Selbstwahrgenommene Gesundheit: Sehr gut oder gut</t>
  </si>
  <si>
    <t>Eurostat (HLTH_SILC_01)</t>
  </si>
  <si>
    <t xml:space="preserve"> %</t>
  </si>
  <si>
    <t>Eurostat: EU27 (HLTH_SILC_01)</t>
  </si>
  <si>
    <t>Selbstwahrgenommene Gesundheit: Schlecht</t>
  </si>
  <si>
    <t>Risikofaktoren</t>
  </si>
  <si>
    <t>Gebrechlichkeit</t>
  </si>
  <si>
    <t>Männer: Prävalenz (65 bis 79 Jahre)</t>
  </si>
  <si>
    <t>Frauen: Prävalenz (65 bis 79 Jahre)</t>
  </si>
  <si>
    <t>Rauchen</t>
  </si>
  <si>
    <t>Quote tägliches Rauchen</t>
  </si>
  <si>
    <t>Eurostat (HLTH_EHIS_SK1E)</t>
  </si>
  <si>
    <t>Eurostat: EU27 (HLTH_EHIS_SK1E)</t>
  </si>
  <si>
    <t>2014: 19,9</t>
  </si>
  <si>
    <t>Quote gelegentliches Rauchen</t>
  </si>
  <si>
    <t>2014: 5,0</t>
  </si>
  <si>
    <t>Quote Kinder/Jugendliche 11 bis 17 Jahre (gelegentliches bis regelmäßiges Rauchen)</t>
  </si>
  <si>
    <t>Alkohol</t>
  </si>
  <si>
    <t>Täglicher Konsum Erwachsene</t>
  </si>
  <si>
    <t>Eurostat (HLTH_EHIS_AL1E)</t>
  </si>
  <si>
    <t>Eurostat: EU27 (HLTH_EHIS_AL1E)</t>
  </si>
  <si>
    <t>2014: 9,5</t>
  </si>
  <si>
    <t>Regelmäßiges Rauschtrinken Kinder/Jugendliche 11 bis 17 Jahre</t>
  </si>
  <si>
    <t xml:space="preserve">Täglicher Obst- und Gemüsekonsum von mindestens 5 Portionen </t>
  </si>
  <si>
    <t>Eurostat (HLTH_EHIS_FV3E)</t>
  </si>
  <si>
    <t>Eurostat: EU27 (HLTH_EHIS_FV3E)</t>
  </si>
  <si>
    <t>2014: 11,9</t>
  </si>
  <si>
    <t>Eurostat (HLTH_EHIS_PE9E)</t>
  </si>
  <si>
    <t>Eurostat: EU27 (HLTH_EHIS_PE9E)</t>
  </si>
  <si>
    <t>2014: 12,4</t>
  </si>
  <si>
    <t>Erhöhter Body-Maß-Index (BMI)</t>
  </si>
  <si>
    <t>Erwachsene Bevölkerung mit BMI&gt;=25 bis 30 (Übergewichtigkeit)</t>
  </si>
  <si>
    <t>Statistisches Bundesamt (12211-9019)</t>
  </si>
  <si>
    <t>puntkuell</t>
  </si>
  <si>
    <t xml:space="preserve">Erwachsene Bevölkerung mit BMI&gt;=30 (Adipositas) </t>
  </si>
  <si>
    <t>Anstieg dauerhaft stoppen</t>
  </si>
  <si>
    <t>Eurostat: EU27 (HLTH_EHIS_BM1E)</t>
  </si>
  <si>
    <t>2014: 14,9</t>
  </si>
  <si>
    <t>Wahrgenommene geringe soziale Unterstützung</t>
  </si>
  <si>
    <t>Eurostat (HLTH_EHIS_SS1E)</t>
  </si>
  <si>
    <t>Eurostat: EU27 (HLTH_EHIS_SS1E)</t>
  </si>
  <si>
    <t>2014: 16,3</t>
  </si>
  <si>
    <t>Bertelsmann Stiftung (2021) Sustainable Governance Indicators</t>
  </si>
  <si>
    <t>Leitlinienwatch (2020) Empfehlungen der Ständigen Impfkommission</t>
  </si>
  <si>
    <t>GBE-Bund (2023) Organspender (ohne Lebenspender)</t>
  </si>
  <si>
    <t>Deutsche Krankenhaus Gesellschaft (2023) Eckdaten der Krankenhausstatistik</t>
  </si>
  <si>
    <t>GBE-Bund (2024) Ärztliche bzw. psychotherapeutisch geleitete ambulante Gesundheitseinrichtungen</t>
  </si>
  <si>
    <t>GBE-Bund (2024) Zahnarztpraxen und Praxisinhaber/Praxisinhaberinnen</t>
  </si>
  <si>
    <t>GBE-Bund (2023) Ambulante Pflege- und Betreuungsdienste</t>
  </si>
  <si>
    <t xml:space="preserve">GBE-Bund (2023) Pflegeheime und verfügbare Plätze </t>
  </si>
  <si>
    <t>GKV-Spitzenverband (2024) Die gesetzlichen Krankenkassen</t>
  </si>
  <si>
    <t>GBE-Bund (2024) Private Krankenversicherung</t>
  </si>
  <si>
    <t>Bundesärztekammer (2024) Ärztestatistik</t>
  </si>
  <si>
    <t>GBE-Bund (2024) Gesundheitspersonal in 1.000</t>
  </si>
  <si>
    <t>Krämer (2016) Ausländische Beschäftigte im Gesundheitswesen nach Herkunftsländern</t>
  </si>
  <si>
    <t>GBE-Bund (2024) Nichtärztliches Personal am 31.12. in Krankenhäusern</t>
  </si>
  <si>
    <t>Ludwig; Mühlbauer; Seifert (2024) Arzneiverordnungs-Report</t>
  </si>
  <si>
    <t>BfArM (2023) Statistische Auswertungen zu Medizinprodukten</t>
  </si>
  <si>
    <t>GBE-Bund (2024) Diagnosedaten der Krankenhäuser ab 2000</t>
  </si>
  <si>
    <t>GBE-Bund (2021) Teilnahme an gesetzlichen Krebsfrüherkennungsuntersuchungen</t>
  </si>
  <si>
    <t>GBE-Bund (2023) Teilnahme am gesetzlichen Gesundheits-Check-up</t>
  </si>
  <si>
    <t>GBE-Bund (2022) Impfquote der Kinder mit vorgelegtem Impfausweis bei Einschulungsuntersuchungen</t>
  </si>
  <si>
    <t>BMDV (2021) Aktuelle Breitbandverfügbarkeit in Deutschland</t>
  </si>
  <si>
    <t>Bertelsmann Stiftung (2018) Digital Health Index</t>
  </si>
  <si>
    <t xml:space="preserve">Commonwealth Fund (2019) International Health Policy Survey of Primary Care Physicians </t>
  </si>
  <si>
    <t>KBV (2022) Wartezeiten</t>
  </si>
  <si>
    <t xml:space="preserve">Zi; IGES Insitut (2015) Maximum Einsparpotential durch ambulant-sensitive Krankenhausfälle </t>
  </si>
  <si>
    <t>ifo Institut (2020) Fiskalische und intergenerative Auswirkungen der Corona-Pandemie</t>
  </si>
  <si>
    <t>DGVN (2023) Die Gesundheit der Weltbevölkerung</t>
  </si>
  <si>
    <t>GBE-Bund (2024) Sterbefälle, Sterbeziffern</t>
  </si>
  <si>
    <t>GBE-Bund (2024) Säuglingssterbefälle, Säuglingssterbefälle je 1.000 Lebendgeborene und durchschnittliches Sterbealter</t>
  </si>
  <si>
    <t>GBE-Bund (2023) Perinatalsterblichkeit, je 1.000 Lebend- und Totgeburten</t>
  </si>
  <si>
    <t xml:space="preserve">GBE-Bund (2023) Versicherungsabdeckung </t>
  </si>
  <si>
    <t xml:space="preserve">GBE-Bund (2024) Vorzeitige Sterblichkeit </t>
  </si>
  <si>
    <t>OECD (2023) Health at a Glance</t>
  </si>
  <si>
    <t>GBE-Bund (2021) Meldepflichtige Krankheiten absolut und je 100.000 Einwohner</t>
  </si>
  <si>
    <t>GBE-Bund (Bezug: 2001-2020) Meldepflichtige Krankheiten absolut und je 100.000 Einwohner; SURVSTAT@RKI 2.0 (Bezug: 2023)</t>
  </si>
  <si>
    <t>Zi (2020) Versorgungsatlas</t>
  </si>
  <si>
    <t>RKI (2021) Gesundheitliche Lage von Erwachsenen in Deutschland</t>
  </si>
  <si>
    <t>RKI (2012) Daten und Fakten. Ergebnisse der Studie "Gesundheit in Deutschland aktuell 2010"</t>
  </si>
  <si>
    <t>Jacobi et al. (2014) Psychische Störungen in der Allgemeinbevölkerung</t>
  </si>
  <si>
    <t>Deutsche Alzheimer Gesellschaft e.V. (2023) Die Häufigkeit von Demenzerkrankungen</t>
  </si>
  <si>
    <t>RKI (2021) Zentrum für Krebsregisterdaten</t>
  </si>
  <si>
    <t>GBE-Bund (2023) Pflegebedürftige</t>
  </si>
  <si>
    <t>RKI (2016) Prävalenz von körperlicher Gebrechlichkeit (Frailty)</t>
  </si>
  <si>
    <t>RKI (2018) Tabak- und Alkoholkonsum bei 11- bis 17 Jährigen in Deutschland</t>
  </si>
  <si>
    <t>Keine Ausübung gesundheitsfördernder körperlicher Aktivität</t>
  </si>
  <si>
    <t>Zi (2024) Bedarfsprojektion für Medizinstudienplätze in Deutschland</t>
  </si>
  <si>
    <t>KBV (2016) Arztzahlentwicklung in Deutschland</t>
  </si>
  <si>
    <t>KZBV (2009) Prognose der Zahnärztezahl und des Bedarfs an zahnärztlichen Leistungen bis zum Jahr 2030</t>
  </si>
  <si>
    <t>Bertelsmann Stiftung (Bezug: 2030) Pflegereport 2030</t>
  </si>
  <si>
    <t>Eurostat: Dänemark (HLTH_CO_EXAM)</t>
  </si>
  <si>
    <t>BMDV (2021) Aktuelle Breitbandverfügbarkeit in Deutschland, Bezug: Deutschland</t>
  </si>
  <si>
    <t>Commonwealth Fund (2019) International Health Policy Survey of Primary Care Physicians, Bezug: Schweden</t>
  </si>
  <si>
    <t>Statistisches Bundesamt (12421-0001); moderater Anstieg L2</t>
  </si>
  <si>
    <t>Statistisches Bundesamt (12421-0001); moderater Anstieg L3</t>
  </si>
  <si>
    <t xml:space="preserve">pwc (2024) Healthcare-Barometer </t>
  </si>
  <si>
    <t>Statistisches Bundesamt (2024) Erwerbstätigkeit älterer Menschen; Statistisches Bundesamt (12211-0001)</t>
  </si>
  <si>
    <t>BMUV (2017) Handlungsempfehlungen für die Erstellung von Hitzeaktionsplänen zum Schutz der menschlichen Gesundheit</t>
  </si>
  <si>
    <t>Quelle 1: Bertelsmann Stiftung (Bezug: 2030/2040) Zukünftige Entwicklung der GKV-Finanzierung; Quelle 2: IGES Institut (Bezug: 2040) Entkoppelte Ausgaben: GKV steuert auf Defizite in Milliardenhöhe zu</t>
  </si>
  <si>
    <t>Quelle 1: -15 Mrd. €</t>
  </si>
  <si>
    <t>Quelle 1: -49 Mrd. €; Quelle 2: Ausgabenüberschüsse in Höhe von insgesamt 249 Mrd. Euro; 
59 Mrd. Euro Defizit (bei jährlicher Ausgabensteigung von 2,6 %)</t>
  </si>
  <si>
    <t>Durchschnittliche Zeit bis zur Verfügbarkeit (binnen der letzten drei Jahre)</t>
  </si>
  <si>
    <t>IQVIA: EU</t>
  </si>
  <si>
    <t>IQVIA (2024) EFPIA Patients W.A.I.T. Indicator 2023 Survey</t>
  </si>
  <si>
    <t xml:space="preserve">Transparency International (2024) Corruption Perception Index; Bezug: Deutschland </t>
  </si>
  <si>
    <t xml:space="preserve">DRV (2024) Rehabilitation Leistungen zur medizinischen Rehabilitation </t>
  </si>
  <si>
    <t xml:space="preserve">Abgeschlossene medizinische Rehabilitation </t>
  </si>
  <si>
    <t xml:space="preserve">BAS (2024) Disease Management Programme </t>
  </si>
  <si>
    <t>DWD (2024) Zeitreihen und Trends</t>
  </si>
  <si>
    <t>BUND (2023) Praxisbeispiele</t>
  </si>
  <si>
    <t>BMG (2024) Übersicht zum Impfsstatus</t>
  </si>
  <si>
    <t>G-BA (2018) Beschluss des Gemeinsamen Bundesausschusses zur Abnahme des Endberichts [...] §§ 99 ff. SGB V zur Sicherung der vertragsärztlichen Versorgung“</t>
  </si>
  <si>
    <t>Quelle 1: Bertelsmann Stiftung (Bezug: 2030/2050) Pflegereport 2030; Quelle 2: Statistisches Bundesamt (Bezug: 2030-2060) Zahl der Pflegebedürftigen steigt bis 2070 deutlich an</t>
  </si>
  <si>
    <t>Quelle 2: 5.000</t>
  </si>
  <si>
    <t>Quelle 1: 4.822; Quelle 2: 8.000 bis 9.000</t>
  </si>
  <si>
    <t>Quelle 1: KBV (Bezug: 1. Wert 2030) Arztzahlentwicklung in Deutschland; Quelle 2: Zi (Bezug: 2. Wert 2030; 2040) Bedarfsprojektion für Medizinstudienplätze in Deutschland</t>
  </si>
  <si>
    <t>2035: +15 % Mehrbeanspruchung ggü. 2012</t>
  </si>
  <si>
    <t>Quelle 1: Bertelsmann Stiftung (Bezug: 2030) Pflegereport 2030; Quelle 2: Statistisches Bundesamt (Bezug: 2049) Bis 2049 werden voraussichtlich mindestens 280 000 zusätzliche Pflegekräfte benötigt</t>
  </si>
  <si>
    <t>Quelle 2: Bis 2049 fehlende Pflegekräfte ambulant/stationär: 280.000 bis 690.000; Bedarf an Pflegekräften insgesamt: 2,15 Mio.</t>
  </si>
  <si>
    <t>Quelle 2: 5,6 Mio.</t>
  </si>
  <si>
    <t>Quelle 2: 6,0 Mio.</t>
  </si>
  <si>
    <t>Quelle 2: 6,7 Mio.</t>
  </si>
  <si>
    <t>Quelle 1: 4,5 Mio.; Quelle 2: 6,7 Mio.</t>
  </si>
  <si>
    <t>Ende des Jahrhunderts Anstieg auf 31-54 heiße Tage (2068-2097)</t>
  </si>
  <si>
    <t>Mittlere Anzahl von 22-23 heißen Tagen</t>
  </si>
  <si>
    <t xml:space="preserve">Mittlere Anzahl von 22-23 heißen Tagen </t>
  </si>
  <si>
    <t>Vorhandensein von aktuellen/belastungsgeprüften Notfallprotokollen und Bereitschaftsplänen</t>
  </si>
  <si>
    <t xml:space="preserve">UBA (2021) Bericht des Bundesministerium für Gesundheit und des Umweltbundesamtes an die Verbraucherinnen und Verbraucher über die Qualität vom Wasser für den menschlichen Gebrauch (Trinkwasser) in Deutschland 2017-2019
</t>
  </si>
  <si>
    <t>Quelle 1: DWD (Bezug: 2030) Broschüre Klimavorhersagen und -projektionen;
quelle 2: UBA (Bezug: 2060) Beobachtete und künftig zu erwartende globale Klimaänderungen</t>
  </si>
  <si>
    <t>Quelle 1: 0,5-1,0 °C höhere Temparatur für 2021-2025 und 2023-2027 (Bezugszeitraum: 1991-2020)</t>
  </si>
  <si>
    <t>Quelle 2: Erwärmung um 1,0 bis 5,7 °C (Bezug: 1850-1900)</t>
  </si>
  <si>
    <t xml:space="preserve">Deutsche Rentenversicherung Bund (2024) Rentenversicherung in Zeitreihen </t>
  </si>
  <si>
    <t>Quelle 1 : Winklmayr; Muthers; Niemann; Mücke; an der Heiden (Bezug: 2000-2021) Heat-Related Mortality in Germany From 1992 to 2021; RKI (Bezug: 2022) Epidemiologisches Bulletin 42/2022</t>
  </si>
  <si>
    <t>Quelle 1: KBV (Bezug: 2030) Ärztemangel; Quelle 2:  Zi (Bezug: 2040) Zi aktualisiert Bedarfsprojektion für Medizinstudienplätze</t>
  </si>
  <si>
    <t>Quelle 1: Moderater Anstieg der Nachfrage nach ärztlicher Versorgung; ärztliches Angebot wird sinken</t>
  </si>
  <si>
    <t>20 Mio. (Anstieg der Menschen im Rentenalter um 4 Mio bis Mitte der 2030er Jahre)</t>
  </si>
  <si>
    <t>Quelle 2: Ambulanter Versorgungsgrad sinkt auf 74 % des heutigen Niveaus</t>
  </si>
  <si>
    <t xml:space="preserve">Statistisches Bundesamt (12421-0002) Pressemitteilung Nr. 511 (Bezug: 2035); bpb (2023) Bevölkerungsentwicklung und Altersstruktur (Bezug 2030, 2040, 2050,2060); Klug et al. (2024) Bevölkerungsvorausberechnung 2040 im Wegweiser Kommune (Bezug: 2040) </t>
  </si>
  <si>
    <t xml:space="preserve">67 Jahre +, Anteil an der deutschen Gesamtbevölkerung: 22 % </t>
  </si>
  <si>
    <t>Klug et al. (2024) 23,08 Mio (65-79 Jahre + 80 + Jahre);  bpb (2023) 67 Jahre +, Anteil an der deutschen Gesamtbevölkerung: 24,5 %</t>
  </si>
  <si>
    <t>67 Jahre +, Anteil an der deutschen Gesamtbevölkerung: 24,3 %</t>
  </si>
  <si>
    <t>67 Jahre +, Anteil an der deutschen Gesamtbevölkerung: 25,0 %</t>
  </si>
  <si>
    <t>RKI (2023) Diabetes in Deutschland</t>
  </si>
  <si>
    <t>Quelle 1: UBA (2021) Bericht des Bundesministerium für Gesundheit und des Umweltbundesamtes an die Verbraucherinnen und Verbraucher über die Qualität vom Wasser für den menschlichen Gebrauch; Quelle 2: Die Bundesregierung (2021) DNS; Quelle 3: Europäisches Parlament (2014) Richtlinie 2000/60/EG</t>
  </si>
  <si>
    <t>Quelle 1: Versorgungslücke absolut: 117.120 bis 208.249</t>
  </si>
  <si>
    <t>Quelle 1: Versorgungslücke absolut: 54.666 bis 328.899</t>
  </si>
  <si>
    <t>Quelle 1: 3,4 Mio.; Quelle 2: 5,4 Mio.; Anteil der vollstationär versorgten Pflegebedürftigen steigt auf 33,1% und auf 24,8 % bei den ambulant versorgten</t>
  </si>
  <si>
    <t>Bundeszahnärztekammer; KZBV (2024) Zahnärztliche Versorgung</t>
  </si>
  <si>
    <t>Bundeszahnärztekammer; KZBV (2024) Zahnärztliche Versorgung; Bezug: Dänemark</t>
  </si>
  <si>
    <t>Robert Bosch Stiftung (2021) Gesundheitszentren für Deutschland; Bezug: Hausarztstellen</t>
  </si>
  <si>
    <t>Die Bundesregierung (2024) Für eine stabile und finanzierbare Rente</t>
  </si>
  <si>
    <t>Quelle 1: 40 µg/m³; Quelle 2: 15 µg/m³</t>
  </si>
  <si>
    <t>Quelle 1: Reduktion Emissionen um 55 % (Bezug: 1990); Quelle 2: Der Gesundheitssektor in Deutschland soll klimaneutral sein; Quelle 3: Reduktion Treibhausgasemissionen (Bezug 1990) bis 2030 um 65 %, bis 2040 88 %</t>
  </si>
  <si>
    <t>Quelle 1: Die Bundesregierung (2021) DNS; Quelle 2: BÄK (2021) 125. Deutscher Ärztetag; Quelle 3: BMJ (Bezug: 2050) Bundes-Klimaschutzgesetz</t>
  </si>
  <si>
    <t>Umweltbundesamt (2024) Indikator: Globale Umweltinanspruchnahme des Konsums</t>
  </si>
  <si>
    <t>Quelle 1: EU Richtlinie 2008/50/EG (Bezug: Grenzwert gilt bereits; keine Differenzierung zwischen Stadt/Land); Quelle 2: WHO (2021) WHO global air quality guidelines (Bezug: Richtwert gilt bereits; keine Differenzierung zwischen Stadt/Land); Quelle 3: Die Bundesregierung (2021) DNS (keine Differenzierung zwischen Stadt/Land); Quelle 4: Europäisches Parlament (2024) On ambient air quality and cleaner air for Europe (keine Differenzierung zwischen Stadt/Land)</t>
  </si>
  <si>
    <t>Quelle 1: EU Richtlinie 2008/50/EG (Bezug: Grenzwert gilt bereits); Quelle 2: WHO (2021) WHO global air quality guidelines (Bezug: Richtwert gilt bereits); Quelle 3: Die Bundesregierung (2021) DNS; Quelle 4: Europäisches Parlament (2024) On ambient air quality and cleaner air for Europe ; Quelle 5: Statistisches Bundesamt (2021) Nachhaltige Entwicklung in Deutschland - Indikatorenbericht 2021</t>
  </si>
  <si>
    <t>Quelle 1: 25 µg/m³; Quelle 2: 5 µg/m³</t>
  </si>
  <si>
    <t>PEI (2024) Archiv Lieferengpässe Impfstoffe</t>
  </si>
  <si>
    <t>BfArM (2024) Lieferengpässe</t>
  </si>
  <si>
    <t xml:space="preserve">Quelle 1: EU Richtlinie 2008/50/EG (Bezug: Grenzwert gilt bereits; keine Differenzierung zwischen Stadt/Land); Quelle 2: WHO (2021) WHO global air quality guidelines (Bezug: Richtwert gilt bereits; keine Differenzierung zwischen Stadt/Land); Quelle 3: UBA (2024) Stickstoffdioxid-Belastung (keine Differenzierung zwischen Stadt/Land); Quelle 4: Europäisches Parlament (2024) On ambient air quality and cleaner air for Europe (keine Differenzierung zwischen Stadt/Land) </t>
  </si>
  <si>
    <t xml:space="preserve">Quelle 1: UBA (2024) Zahl der Tage mit Überschreitung des Ozon-Langfristziels (120 µg/m³) [...] ausgewählte Stationen (Bezug: Richtwert gilt bereits; keine Differenzierung zwischen Stadt/Land); Quelle 2: WHO (2021) WHO global air quality guidelines (Bezug: Richtwert gilt bereits; keine Differenzierung zwischen Stadt/Land); Quelle 3: Europäisches Parlament (2024) On ambient air quality and cleaner air for Europe (keine Differenzierung zwischen Stadt/Land) </t>
  </si>
  <si>
    <t xml:space="preserve">Quelle 1: UBA (2024) Zahl der Tage mit Überschreitung des Ozon-Langfristziels (120 µg/m³) [...] ausgewählte Stationen (keine Differenzierung zwischen Stadt/Land); Quelle 2: WHO (2021) WHO global air quality guidelines (Bezug: Richtwert gilt bereits; keine Differenzierung zwischen Stadt/Land); Quelle 3: Europäisches Parlament (2024) On ambient air quality and cleaner air for Europe (keine Differenzierung zwischen Stadt/Land) </t>
  </si>
  <si>
    <t>Statistisches Bundesamt (2024) Globale Umweltinanspruchnahme durch den Konsum privater Haushalte</t>
  </si>
  <si>
    <t xml:space="preserve">Rohstoffverbrauch privater Haushalte </t>
  </si>
  <si>
    <t>Umweltbewusstes Verhalten</t>
  </si>
  <si>
    <t>Umweltbundesamt (2024) Umweltverhalten</t>
  </si>
  <si>
    <t>Umweltbundesamt (2024) Anteil umweltfreundlicher Personenverkehr am Personenverkehrsaufwand</t>
  </si>
  <si>
    <t>Bruttowertschöpfung der Gesundheitswirtschaft</t>
  </si>
  <si>
    <t>WifOR GmbH (2024) Bruttowertschöpfung im Bereich Kernbereich der Gesundheitswirtschaft. Deutschlandweit</t>
  </si>
  <si>
    <t>WifOR GmbH (2024) Erwerbstätige im Bereich Kernbereich der Gesundheitswirtschaft. Deutschlandweit</t>
  </si>
  <si>
    <t>Erwerbstätige in der Gesundheitswirtschaft</t>
  </si>
  <si>
    <t xml:space="preserve">Rauchen </t>
  </si>
  <si>
    <t>OECD (2024) Risk factors for health. Use of vaping producta</t>
  </si>
  <si>
    <t>2019: 3,3</t>
  </si>
  <si>
    <t>Bundesministerium für Wohnen, Stadtentwicklung und Bauwesen (2024)</t>
  </si>
  <si>
    <r>
      <t>CO</t>
    </r>
    <r>
      <rPr>
        <sz val="8"/>
        <color theme="1"/>
        <rFont val="Calibri Light"/>
        <family val="2"/>
        <scheme val="major"/>
      </rPr>
      <t>2</t>
    </r>
    <r>
      <rPr>
        <sz val="11"/>
        <color theme="1"/>
        <rFont val="Calibri Light"/>
        <family val="2"/>
        <scheme val="major"/>
      </rPr>
      <t xml:space="preserve">-Emissionen privater Haushalte </t>
    </r>
  </si>
  <si>
    <t>Maserninzidenz sollte kleiner 1 Fall pro 1.000.000 Einwohner*innen sein; bis 2018 sollten Kinder in den Schuleingangsuntersuchungen zu 95% eine zweite MMR-Impfung in 90% aller Landkreise und Kommunen erhalten haben</t>
  </si>
  <si>
    <t xml:space="preserve">(Altersbedingte) Rentner*innen </t>
  </si>
  <si>
    <r>
      <t xml:space="preserve">Quelle </t>
    </r>
    <r>
      <rPr>
        <sz val="11"/>
        <color theme="1"/>
        <rFont val="Calibri Light"/>
        <family val="2"/>
        <scheme val="major"/>
      </rPr>
      <t>(und ggf. Datencode)</t>
    </r>
  </si>
  <si>
    <t>% (Reduzierung seit 2010; 2010 = 100 %)</t>
  </si>
  <si>
    <t>Entwicklung im Zeitverlauf</t>
  </si>
  <si>
    <r>
      <t xml:space="preserve">Historisierung Zeitreihe </t>
    </r>
    <r>
      <rPr>
        <sz val="11"/>
        <color theme="1"/>
        <rFont val="Calibri Light"/>
        <family val="2"/>
        <scheme val="major"/>
      </rPr>
      <t>[1 = beinhaltet mind. drei Jahre (auch älter als 2021); 0 = beinhaltet Daten aus zwei Jahren oder weniger]</t>
    </r>
  </si>
  <si>
    <r>
      <t xml:space="preserve">Hohe Aktualität Zeitreihe </t>
    </r>
    <r>
      <rPr>
        <sz val="11"/>
        <color theme="1"/>
        <rFont val="Calibri Light"/>
        <family val="2"/>
        <scheme val="major"/>
      </rPr>
      <t>[3 Jahre: 1 = beinhaltet mind. die Jahre 2021/2022/2023; 0 = beinhaltet nur zwei der relevanten Jahre bzw. nur ältere Datenpunkte]</t>
    </r>
  </si>
  <si>
    <t>%+209:217</t>
  </si>
  <si>
    <t>Wissenschaftliche Dienste des Deutschen Bundestages (2023) Nationale Strategie zur Bekämpfung nicht übertragbarer Krankheiten</t>
  </si>
  <si>
    <t>Erkrankungsrisiko senken, Erkrankte früh erkennen und behandeln</t>
  </si>
  <si>
    <t>Quelle 1: Die Bundesregierung (2021) DNS; Quelle 2: Wissenschaftliche Dienste des Deutschen Bundestages (2023) Nationale Strategie zur Bekämpfung nicht übertragbarer Krankheiten</t>
  </si>
  <si>
    <t xml:space="preserve">Quelle 1: Senkung auf 19% </t>
  </si>
  <si>
    <t>Quelle 2: Tabakkonsum reduzieren</t>
  </si>
  <si>
    <t>Alkoholkonsum reduzieren</t>
  </si>
  <si>
    <r>
      <t>Aktualität Zeitreihe</t>
    </r>
    <r>
      <rPr>
        <sz val="11"/>
        <color theme="1"/>
        <rFont val="Calibri Light"/>
        <family val="2"/>
        <scheme val="major"/>
      </rPr>
      <t xml:space="preserve"> [5 Jahre: 1 = mind. ein Datum aktueller als einschließlich 2019; 0  = älter als 2019]  </t>
    </r>
  </si>
  <si>
    <t>Depressive Erkrankungen verhindern, früh erkennen, nachhaltig behandeln</t>
  </si>
  <si>
    <r>
      <t>Quelle 3: Keine Belastung von mehr als 20 µg/m³ für PM</t>
    </r>
    <r>
      <rPr>
        <sz val="8"/>
        <color rgb="FF000000"/>
        <rFont val="Calibri Light"/>
        <family val="2"/>
        <scheme val="major"/>
      </rPr>
      <t xml:space="preserve">10 </t>
    </r>
    <r>
      <rPr>
        <sz val="11"/>
        <color rgb="FF000000"/>
        <rFont val="Calibri Light"/>
        <family val="2"/>
        <scheme val="major"/>
      </rPr>
      <t>im Jahresmittel möglichst flächendeckend; Quelle 4: 20 µg/m³</t>
    </r>
  </si>
  <si>
    <r>
      <t>Quelle 3: Keine Belastung von mehr als 20 µg/m³ für PM</t>
    </r>
    <r>
      <rPr>
        <sz val="8"/>
        <color rgb="FF000000"/>
        <rFont val="Calibri Light"/>
        <family val="2"/>
        <scheme val="major"/>
      </rPr>
      <t>2,5</t>
    </r>
    <r>
      <rPr>
        <sz val="11"/>
        <color rgb="FF000000"/>
        <rFont val="Calibri Light"/>
        <family val="2"/>
        <scheme val="major"/>
      </rPr>
      <t xml:space="preserve">; Quelle 4: 10 µg/m³; Quelle 5: Luftschadstoff um 45 % reduzieren gegenüber 2005; Quelle 3&amp;5: Feinstaub reduzieren um 43 % </t>
    </r>
  </si>
  <si>
    <r>
      <t>Quelle 1: Der 8-Stunden-Mittelwert sollte nicht größer als 120 µg/m³  für O</t>
    </r>
    <r>
      <rPr>
        <sz val="8"/>
        <color rgb="FF000000"/>
        <rFont val="Calibri Light"/>
        <family val="2"/>
        <scheme val="major"/>
      </rPr>
      <t>3</t>
    </r>
    <r>
      <rPr>
        <sz val="11"/>
        <color rgb="FF000000"/>
        <rFont val="Calibri Light"/>
        <family val="2"/>
        <scheme val="major"/>
      </rPr>
      <t xml:space="preserve"> sein</t>
    </r>
  </si>
  <si>
    <r>
      <t>Quelle 2: 8-Stunden-Mittelwert 100 µg/m³ für O</t>
    </r>
    <r>
      <rPr>
        <sz val="8"/>
        <color rgb="FF000000"/>
        <rFont val="Calibri Light"/>
        <family val="2"/>
        <scheme val="major"/>
      </rPr>
      <t>3</t>
    </r>
    <r>
      <rPr>
        <sz val="11"/>
        <color rgb="FF000000"/>
        <rFont val="Calibri Light"/>
        <family val="2"/>
        <scheme val="major"/>
      </rPr>
      <t xml:space="preserve"> </t>
    </r>
  </si>
  <si>
    <r>
      <t>Quelle 3: 8-Stunden-Mittelwert 120 µg/m³ für O</t>
    </r>
    <r>
      <rPr>
        <sz val="8"/>
        <color rgb="FF000000"/>
        <rFont val="Calibri Light"/>
        <family val="2"/>
        <scheme val="major"/>
      </rPr>
      <t>3</t>
    </r>
    <r>
      <rPr>
        <sz val="11"/>
        <color rgb="FF000000"/>
        <rFont val="Calibri Light"/>
        <family val="2"/>
        <scheme val="major"/>
      </rPr>
      <t xml:space="preserve"> (18 Überschreitungen erlaubt, im Mittel über drei Jahre)</t>
    </r>
  </si>
  <si>
    <r>
      <t>Quelle 3: 8-Stunden-Mittelwert 120 µg/m³ für O</t>
    </r>
    <r>
      <rPr>
        <sz val="8"/>
        <color rgb="FF000000"/>
        <rFont val="Calibri Light"/>
        <family val="2"/>
        <scheme val="major"/>
      </rPr>
      <t xml:space="preserve">3 </t>
    </r>
    <r>
      <rPr>
        <sz val="11"/>
        <color rgb="FF000000"/>
        <rFont val="Calibri Light"/>
        <family val="2"/>
        <scheme val="major"/>
      </rPr>
      <t>(18 Überschreitungen erlaubt, im Mittel über drei Jahre)</t>
    </r>
  </si>
  <si>
    <r>
      <t>Quelle 1: 40 µg/m³ NO</t>
    </r>
    <r>
      <rPr>
        <sz val="8"/>
        <color rgb="FF000000"/>
        <rFont val="Calibri Light"/>
        <family val="2"/>
        <scheme val="major"/>
      </rPr>
      <t>2</t>
    </r>
    <r>
      <rPr>
        <sz val="11"/>
        <color rgb="FF000000"/>
        <rFont val="Calibri Light"/>
        <family val="2"/>
        <scheme val="major"/>
      </rPr>
      <t>; Quelle 2: 10 µg/m³ NO</t>
    </r>
    <r>
      <rPr>
        <sz val="8"/>
        <color rgb="FF000000"/>
        <rFont val="Calibri Light"/>
        <family val="2"/>
        <scheme val="major"/>
      </rPr>
      <t>2</t>
    </r>
    <r>
      <rPr>
        <sz val="11"/>
        <color rgb="FF000000"/>
        <rFont val="Calibri Light"/>
        <family val="2"/>
        <scheme val="major"/>
      </rPr>
      <t>; Quelle 3: Jahresgrenzwert von 40 µg/m³ NO</t>
    </r>
    <r>
      <rPr>
        <sz val="8"/>
        <color rgb="FF000000"/>
        <rFont val="Calibri Light"/>
        <family val="2"/>
        <scheme val="major"/>
      </rPr>
      <t>2</t>
    </r>
  </si>
  <si>
    <r>
      <t>Quelle 2: 10 µg/m³ für NO</t>
    </r>
    <r>
      <rPr>
        <sz val="8"/>
        <color rgb="FF000000"/>
        <rFont val="Calibri Light"/>
        <family val="2"/>
        <scheme val="major"/>
      </rPr>
      <t>2</t>
    </r>
  </si>
  <si>
    <r>
      <t>Quelle 4: 20 µg/m³ für NO</t>
    </r>
    <r>
      <rPr>
        <sz val="8"/>
        <color rgb="FF000000"/>
        <rFont val="Calibri Light"/>
        <family val="2"/>
        <scheme val="major"/>
      </rPr>
      <t>2</t>
    </r>
  </si>
  <si>
    <t>Quelle 2: Brustkrebs Mortalität vermindern, Lebensqualität erhöhen</t>
  </si>
  <si>
    <t>Obdach- und Wohnungslosigkeit  überwinden</t>
  </si>
  <si>
    <t>Quelle 1: Senkung auf 100 Todesfälle je 100.000 Frauen (unter 70 Jahre; Auschluss der unter 1-Jährigen); Bezug: Alte Europastandardbevölkerung</t>
  </si>
  <si>
    <t>Gesundheitliche Kompetenz erhöhen, Souveränität der Patient*innen stärken</t>
  </si>
  <si>
    <t xml:space="preserve">Quelle 1: Senkung auf 7% </t>
  </si>
  <si>
    <t>Umwelt Gutachter Ausschuss (2024) EMAS Statistiken (Organisationsstandorte insgesamt)</t>
  </si>
  <si>
    <t xml:space="preserve">P. Friedlingstein et al. (2022) Global Carbon Budget 2022
</t>
  </si>
  <si>
    <t>Summe:</t>
  </si>
  <si>
    <t xml:space="preserve">Anteil an allen Indikatoren: </t>
  </si>
  <si>
    <r>
      <t>Das Erreichen von null Netto-CO</t>
    </r>
    <r>
      <rPr>
        <sz val="8"/>
        <color rgb="FF000000"/>
        <rFont val="Calibri Light"/>
        <family val="2"/>
        <scheme val="major"/>
      </rPr>
      <t>2</t>
    </r>
    <r>
      <rPr>
        <sz val="11"/>
        <color rgb="FF000000"/>
        <rFont val="Calibri Light"/>
        <family val="2"/>
        <scheme val="major"/>
      </rPr>
      <t xml:space="preserve"> erofordert eine Reduzierung der gesamten anthropogenen CO2-Emissionen um etwa 0,4 Gt von Kohelnstoff (1,4 Gt von Kohelnstoffdixoid) pro Jahr im Durchschnitt</t>
    </r>
  </si>
  <si>
    <t xml:space="preserve">Anteil des umweltfreundlichen Personenverkehrs (Bus, Bahn, Fußgänger*innen und Fahrrad) am gesamten Personenverkehrsaufwand </t>
  </si>
  <si>
    <r>
      <t xml:space="preserve">Bewertung der Datenlage </t>
    </r>
    <r>
      <rPr>
        <sz val="11"/>
        <color theme="1"/>
        <rFont val="Calibri Light"/>
        <family val="2"/>
        <scheme val="major"/>
      </rPr>
      <t>[5-6= sehr gut; 3-4= gut; 2-1= mangelhaft; 0= Datenlücke]</t>
    </r>
  </si>
  <si>
    <t>NaLi (2023) Nationale Impfstrategien &amp; Impfziele</t>
  </si>
  <si>
    <t>NaLi (2023) Nationale Impfstrategien &amp; Impfziele; European Centre for Disease Prevention and Control (2024) Influenza vaccination coverage rates in the EU/EEA</t>
  </si>
  <si>
    <t>WHO (2024) Managing seasonal vaccination policies and coverage in the European Region</t>
  </si>
  <si>
    <t>DEBRA Study (2024) Aktuelle nationale Statistiken</t>
  </si>
  <si>
    <t>E-Zigarettenkonsum (14+ Jahre)</t>
  </si>
  <si>
    <t>Der DMFT-Index bei den 12-Jährigen soll maximal 0,5 betragen.</t>
  </si>
  <si>
    <t>Ziller et al. (2021) Mundgesundheitsziele für Deutschland bis zum Jahr 2030</t>
  </si>
  <si>
    <t>Nettorentenniveau</t>
  </si>
  <si>
    <t>Deutsche Rentenversicherung Bund (2024) Rentenversicherung in Zeitreihen. Entwicklung des Standardrentenniveaus</t>
  </si>
  <si>
    <t>43,7%-44,7%</t>
  </si>
  <si>
    <t>41,5%-42,0%</t>
  </si>
  <si>
    <t>Ehrentraut; Moog (2017) Zukunft der gesetzlichen Rentenversicherung. Möglichkeiten und Grenzen ausgewählter Reformvorschläge</t>
  </si>
  <si>
    <t>42,1%-42,7%</t>
  </si>
  <si>
    <t>Rentenniveau soll auf lange Sicht auf dem aktuellen Stand [Mai 2024] von 48 Prozent stabilisiert werden</t>
  </si>
  <si>
    <t>Quelle 1: Die Bundesregierung (2021) DNS; Quelle 2: Nationale Plattform Zukunft der Mobilität (2021) Klimaschutz im Verkehr</t>
  </si>
  <si>
    <t>Quelle 1: Endenergieverbrauch im Personenverkehr soll um 15 bis 20 % gesenkt werden; Quelle 2: Im Verkehrssektor sollen die [Treibhausgas]-Emissionen um 48 % gegenüber dem Bezugsjahr 1990 gesenkt werden</t>
  </si>
  <si>
    <r>
      <t xml:space="preserve">Die Influenza-Impfquoten sollten bei Senioren und Risikogruppen auf über 75 % gesteigert werden. </t>
    </r>
    <r>
      <rPr>
        <i/>
        <sz val="11"/>
        <color theme="1"/>
        <rFont val="Calibri Light"/>
        <family val="2"/>
        <scheme val="major"/>
      </rPr>
      <t>(Ursprüngliche Ausgabe des Ziels: 2003, sollte bis 2015 erreicht werden)</t>
    </r>
  </si>
  <si>
    <t>Quelle 1: Die Inanspruchnahme von Auffrischungsimpfungen gegen Diphtherie, Tetanus, Pertussis und Polio bei Schulkindern oder Jugendlichen sollte auf ≥ 90% erhöht werden; Quelle 2: By 2020, reach 90% national coverage and 80% in every district or equivalent administrative unit for all vaccines in national programmes, unless otherwise recommended.</t>
  </si>
  <si>
    <t>Quelle 1: NaLi (2023) Nationale Impfstrategien &amp; Impfziele; Quelle 2: WHO (2020): Global vaccine action plan</t>
  </si>
  <si>
    <t>Quelle 1: Über 95 % der Kleinkinder sollten im 2. Lebensjahr die 4. Dosis der Pertussisimpfung erhalten haben; Quelle 2: By 2020, reach 90% national coverage and 80% in every district or equivalent administrative unit for all vaccines in national programmes, unless otherwise recommended.</t>
  </si>
  <si>
    <t>Quelle 1: Die Durchimpfung gegen Hepatitis B bei Kindern und Jugendlichen sollte auf ≥ 95% gesteigert werden; Quelle 2: WHO (2020): By 2020, reach 90% national coverage and 80% in every district or equivalent administrative unit for all vaccines in national programmes, unless otherwise recommended.</t>
  </si>
  <si>
    <t>Quelle 1: NaLi (2023) Nationale Impfstrategien &amp; Impfziele; Quelle 2: WHO (2017) Measles vaccines: WHO position paper</t>
  </si>
  <si>
    <t xml:space="preserve">Quelle 1 und 2: Steigerung der Impfquote für die 1. und 2. Masern-Mumps-Röteln (MMR)-Impfung bei Kindern und Jugendlichen in allen Regionen der Bundesrepublik auf 95 %; Quelle 2: Das WHO-Ziel war die Eradikation von Masern bis 2020 und wurde 2010 ausgegeben. </t>
  </si>
  <si>
    <r>
      <t xml:space="preserve">Kontinuierliche Reduzierung der Umweltinanspruchnahme in Zusammenhang mit den Konsumaktivitäten privater Haushalte in allen drei Bereichen [Rohstoffeinsatz, Energieverbrauch, CO2-Emissionen] </t>
    </r>
    <r>
      <rPr>
        <i/>
        <sz val="11"/>
        <color theme="1"/>
        <rFont val="Calibri Light"/>
        <family val="2"/>
        <scheme val="major"/>
      </rPr>
      <t>(Ohne Zeitbezug)</t>
    </r>
  </si>
  <si>
    <t>Anstieg des Anteils von erneuerbaren Energien am Brutto-Endernergieverbrauch auf 30 % und auf 45 % bis 2040</t>
  </si>
  <si>
    <t>Anstieg des Anteils von erneuerbaren Energien am Brutto-Endernergieverbrauch auf 60 %</t>
  </si>
  <si>
    <t>Flächendeckender Aufbau von Gigabi-Netzen</t>
  </si>
  <si>
    <t>Steigerung des Anteils von akademisch Qualifizierten und beruflich 
Höherqualifizierten (30- bis 34-Jährige mit tertiärem oder postsekundarem nichttertiärem Abschluss) auf 55 %</t>
  </si>
  <si>
    <t>Quelle 1: Einhaltung der Mindesthäufigkeit der Überwachungsuntersuchungen; Quelle 3: Verschlechterung des Zustandes aller Oberflächengewässer verhindern, Schutz aller Oberflächengewässer, Schadstoffe in Gewässern zu verhindern (Richtline Eu Parlament?)</t>
  </si>
  <si>
    <t>Quelle 2: Einhaltung oder Unterschreitung der gewässertypischen Orientierungswerte für Phosphor in Fließgewässern und Nitrat im Grundwasser an allen Messstellen</t>
  </si>
  <si>
    <t>Quelle 1: Treibhaus-
gasneutralität des in Deutschland erzeugten und verbrauchten Stroms</t>
  </si>
  <si>
    <t>Pariser Klimaschutzabkommen (2015)</t>
  </si>
  <si>
    <r>
      <t xml:space="preserve">Trend </t>
    </r>
    <r>
      <rPr>
        <sz val="11"/>
        <color theme="1"/>
        <rFont val="Calibri Light"/>
        <family val="2"/>
        <scheme val="major"/>
      </rPr>
      <t>[NN = Datenlücke, NA = nur eine Zahl vorhanden]</t>
    </r>
  </si>
  <si>
    <r>
      <t xml:space="preserve">Trendbewertung </t>
    </r>
    <r>
      <rPr>
        <sz val="11"/>
        <color theme="1"/>
        <rFont val="Calibri Light"/>
        <family val="2"/>
        <scheme val="major"/>
      </rPr>
      <t>[blau = neutrale Entwicklung; rot = negative Entwicklung; grün = positive Entwicklung; NN = Datenlücke, NA = nur eine Zahl vorhanden; keine Farbe = keine Trendbildung als sinnvoll bewertet]</t>
    </r>
  </si>
  <si>
    <t>ive fors</t>
  </si>
  <si>
    <t>Hausärzt*innen</t>
  </si>
  <si>
    <t>Fachärzt*innen</t>
  </si>
  <si>
    <t>Zahnärzt*innen und Kieferorthopäd*innen</t>
  </si>
  <si>
    <t xml:space="preserve">Pneumokokken ≥ 18-Jährige mit impfrelevanten Grunderkrankungen </t>
  </si>
  <si>
    <r>
      <t>UBA (2023) Indikator: Bevölkerungsgewichtete Feinstaubbelastung (PM</t>
    </r>
    <r>
      <rPr>
        <sz val="9"/>
        <color theme="1"/>
        <rFont val="Calibri Light"/>
        <family val="2"/>
        <scheme val="major"/>
      </rPr>
      <t>10</t>
    </r>
    <r>
      <rPr>
        <sz val="11"/>
        <color theme="1"/>
        <rFont val="Calibri Light"/>
        <family val="2"/>
        <scheme val="maj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</si>
</sst>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"/>
    <numFmt numFmtId="165" formatCode="0.0"/>
    <numFmt numFmtId="166" formatCode="#\ ###\ ###\ ##0.0"/>
    <numFmt numFmtId="167" formatCode="#,##0.00;\–#,##0.00"/>
    <numFmt numFmtId="168" formatCode="#\ ###\ ###\ ##0"/>
    <numFmt numFmtId="169" formatCode="#,###;\-#,###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rgb="FF444444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6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1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9" applyNumberFormat="0" applyAlignment="0" applyProtection="0"/>
    <xf numFmtId="0" fontId="13" fillId="8" borderId="10" applyNumberFormat="0" applyAlignment="0" applyProtection="0"/>
    <xf numFmtId="0" fontId="14" fillId="8" borderId="9" applyNumberFormat="0" applyAlignment="0" applyProtection="0"/>
    <xf numFmtId="0" fontId="15" fillId="0" borderId="11" applyNumberFormat="0" applyFill="0" applyAlignment="0" applyProtection="0"/>
    <xf numFmtId="0" fontId="16" fillId="9" borderId="12" applyNumberFormat="0" applyAlignment="0" applyProtection="0"/>
    <xf numFmtId="0" fontId="17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0" borderId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53" borderId="0" applyNumberFormat="0" applyBorder="0" applyAlignment="0" applyProtection="0"/>
    <xf numFmtId="0" fontId="25" fillId="54" borderId="15" applyNumberFormat="0" applyAlignment="0" applyProtection="0"/>
    <xf numFmtId="0" fontId="26" fillId="54" borderId="16" applyNumberFormat="0" applyAlignment="0" applyProtection="0"/>
    <xf numFmtId="0" fontId="27" fillId="41" borderId="16" applyNumberFormat="0" applyAlignment="0" applyProtection="0"/>
    <xf numFmtId="0" fontId="28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0" applyNumberFormat="0" applyBorder="0" applyAlignment="0" applyProtection="0"/>
    <xf numFmtId="0" fontId="31" fillId="55" borderId="0" applyNumberFormat="0" applyBorder="0" applyAlignment="0" applyProtection="0"/>
    <xf numFmtId="0" fontId="21" fillId="56" borderId="18" applyNumberFormat="0" applyFont="0" applyAlignment="0" applyProtection="0"/>
    <xf numFmtId="0" fontId="32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39" fillId="57" borderId="23" applyNumberFormat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42" fillId="6" borderId="0" applyNumberFormat="0" applyBorder="0" applyAlignment="0" applyProtection="0"/>
    <xf numFmtId="168" fontId="21" fillId="0" borderId="0" applyFont="0" applyFill="0" applyBorder="0" applyAlignment="0" applyProtection="0"/>
    <xf numFmtId="169" fontId="41" fillId="0" borderId="0"/>
    <xf numFmtId="0" fontId="21" fillId="0" borderId="0"/>
    <xf numFmtId="0" fontId="4" fillId="0" borderId="0"/>
    <xf numFmtId="0" fontId="4" fillId="0" borderId="0"/>
    <xf numFmtId="0" fontId="43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/>
    <xf numFmtId="0" fontId="44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</cellStyleXfs>
  <cellXfs count="89">
    <xf numFmtId="0" fontId="0" fillId="0" borderId="0" xfId="0"/>
    <xf numFmtId="0" fontId="46" fillId="0" borderId="28" xfId="0" applyFont="1" applyBorder="1" applyAlignment="1">
      <alignment horizontal="left" vertical="top" wrapText="1"/>
    </xf>
    <xf numFmtId="0" fontId="46" fillId="0" borderId="29" xfId="0" applyFont="1" applyBorder="1" applyAlignment="1">
      <alignment horizontal="left" vertical="top" wrapText="1"/>
    </xf>
    <xf numFmtId="0" fontId="46" fillId="0" borderId="30" xfId="0" applyFont="1" applyBorder="1" applyAlignment="1">
      <alignment horizontal="left" vertical="top" wrapText="1"/>
    </xf>
    <xf numFmtId="0" fontId="46" fillId="0" borderId="3" xfId="0" applyFont="1" applyBorder="1" applyAlignment="1">
      <alignment horizontal="left" vertical="top" wrapText="1"/>
    </xf>
    <xf numFmtId="0" fontId="46" fillId="0" borderId="0" xfId="0" applyFont="1" applyAlignment="1">
      <alignment horizontal="left" vertical="top" wrapText="1"/>
    </xf>
    <xf numFmtId="0" fontId="47" fillId="0" borderId="25" xfId="0" applyFont="1" applyBorder="1" applyAlignment="1">
      <alignment horizontal="left" vertical="top" wrapText="1"/>
    </xf>
    <xf numFmtId="0" fontId="47" fillId="0" borderId="26" xfId="0" applyFont="1" applyBorder="1" applyAlignment="1">
      <alignment horizontal="left" vertical="top" wrapText="1"/>
    </xf>
    <xf numFmtId="0" fontId="48" fillId="0" borderId="25" xfId="0" applyFont="1" applyBorder="1" applyAlignment="1">
      <alignment horizontal="left" vertical="top" wrapText="1"/>
    </xf>
    <xf numFmtId="0" fontId="48" fillId="0" borderId="26" xfId="0" applyFont="1" applyBorder="1" applyAlignment="1">
      <alignment horizontal="left" vertical="top" wrapText="1"/>
    </xf>
    <xf numFmtId="165" fontId="47" fillId="0" borderId="26" xfId="0" applyNumberFormat="1" applyFont="1" applyBorder="1" applyAlignment="1">
      <alignment horizontal="left" vertical="top" wrapText="1"/>
    </xf>
    <xf numFmtId="0" fontId="48" fillId="0" borderId="27" xfId="0" applyFont="1" applyBorder="1" applyAlignment="1">
      <alignment horizontal="left" vertical="top" wrapText="1"/>
    </xf>
    <xf numFmtId="0" fontId="48" fillId="2" borderId="27" xfId="0" applyFont="1" applyFill="1" applyBorder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7" fillId="0" borderId="1" xfId="0" applyFont="1" applyBorder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0" fontId="47" fillId="0" borderId="4" xfId="0" applyFont="1" applyBorder="1" applyAlignment="1">
      <alignment horizontal="left" vertical="top" wrapText="1"/>
    </xf>
    <xf numFmtId="0" fontId="48" fillId="0" borderId="1" xfId="0" applyFont="1" applyBorder="1" applyAlignment="1">
      <alignment horizontal="left" vertical="top" wrapText="1"/>
    </xf>
    <xf numFmtId="165" fontId="47" fillId="0" borderId="0" xfId="0" applyNumberFormat="1" applyFont="1" applyAlignment="1">
      <alignment horizontal="left" vertical="top" wrapText="1"/>
    </xf>
    <xf numFmtId="0" fontId="48" fillId="0" borderId="4" xfId="0" applyFont="1" applyBorder="1" applyAlignment="1">
      <alignment horizontal="left" vertical="top" wrapText="1"/>
    </xf>
    <xf numFmtId="0" fontId="48" fillId="2" borderId="4" xfId="0" applyFont="1" applyFill="1" applyBorder="1" applyAlignment="1">
      <alignment horizontal="left" vertical="top" wrapText="1"/>
    </xf>
    <xf numFmtId="164" fontId="47" fillId="0" borderId="0" xfId="0" applyNumberFormat="1" applyFont="1" applyAlignment="1">
      <alignment horizontal="left" vertical="top" wrapText="1"/>
    </xf>
    <xf numFmtId="0" fontId="48" fillId="0" borderId="0" xfId="1" applyNumberFormat="1" applyFont="1" applyFill="1" applyBorder="1" applyAlignment="1">
      <alignment horizontal="left" vertical="top" wrapText="1"/>
    </xf>
    <xf numFmtId="0" fontId="48" fillId="0" borderId="0" xfId="2" applyNumberFormat="1" applyFont="1" applyFill="1" applyBorder="1" applyAlignment="1">
      <alignment horizontal="left" vertical="top" wrapText="1"/>
    </xf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left" vertical="top" wrapText="1"/>
    </xf>
    <xf numFmtId="2" fontId="48" fillId="0" borderId="0" xfId="2" applyNumberFormat="1" applyFont="1" applyFill="1" applyBorder="1" applyAlignment="1">
      <alignment horizontal="left" vertical="top" wrapText="1"/>
    </xf>
    <xf numFmtId="3" fontId="48" fillId="0" borderId="0" xfId="3" applyNumberFormat="1" applyFont="1" applyFill="1" applyBorder="1" applyAlignment="1">
      <alignment horizontal="left" vertical="top" wrapText="1"/>
    </xf>
    <xf numFmtId="3" fontId="48" fillId="0" borderId="0" xfId="0" applyNumberFormat="1" applyFont="1" applyAlignment="1">
      <alignment horizontal="left" vertical="top" wrapText="1"/>
    </xf>
    <xf numFmtId="4" fontId="48" fillId="0" borderId="0" xfId="0" applyNumberFormat="1" applyFont="1" applyAlignment="1">
      <alignment horizontal="left" vertical="top" wrapText="1"/>
    </xf>
    <xf numFmtId="164" fontId="48" fillId="0" borderId="0" xfId="0" applyNumberFormat="1" applyFont="1" applyAlignment="1">
      <alignment horizontal="left" vertical="top" wrapText="1"/>
    </xf>
    <xf numFmtId="10" fontId="47" fillId="0" borderId="0" xfId="0" applyNumberFormat="1" applyFont="1" applyAlignment="1">
      <alignment horizontal="left" vertical="top" wrapText="1"/>
    </xf>
    <xf numFmtId="3" fontId="47" fillId="0" borderId="0" xfId="0" applyNumberFormat="1" applyFont="1" applyAlignment="1">
      <alignment horizontal="left" vertical="top" wrapText="1"/>
    </xf>
    <xf numFmtId="1" fontId="47" fillId="0" borderId="0" xfId="0" applyNumberFormat="1" applyFont="1" applyAlignment="1">
      <alignment horizontal="left" vertical="top" wrapText="1"/>
    </xf>
    <xf numFmtId="1" fontId="48" fillId="0" borderId="0" xfId="0" applyNumberFormat="1" applyFont="1" applyAlignment="1">
      <alignment horizontal="left" vertical="top" wrapText="1"/>
    </xf>
    <xf numFmtId="49" fontId="47" fillId="0" borderId="0" xfId="0" applyNumberFormat="1" applyFont="1" applyAlignment="1">
      <alignment horizontal="left" vertical="top" wrapText="1"/>
    </xf>
    <xf numFmtId="165" fontId="48" fillId="0" borderId="0" xfId="0" applyNumberFormat="1" applyFont="1" applyAlignment="1">
      <alignment horizontal="left" vertical="top" wrapText="1"/>
    </xf>
    <xf numFmtId="0" fontId="47" fillId="0" borderId="3" xfId="0" applyFont="1" applyBorder="1" applyAlignment="1">
      <alignment horizontal="left" vertical="top" wrapText="1"/>
    </xf>
    <xf numFmtId="0" fontId="48" fillId="0" borderId="26" xfId="2" applyNumberFormat="1" applyFont="1" applyFill="1" applyBorder="1" applyAlignment="1">
      <alignment horizontal="left" vertical="top" wrapText="1"/>
    </xf>
    <xf numFmtId="0" fontId="47" fillId="0" borderId="27" xfId="0" applyFont="1" applyBorder="1" applyAlignment="1">
      <alignment horizontal="left" vertical="top" wrapText="1"/>
    </xf>
    <xf numFmtId="49" fontId="48" fillId="0" borderId="0" xfId="0" applyNumberFormat="1" applyFont="1" applyAlignment="1">
      <alignment horizontal="left" vertical="top" wrapText="1"/>
    </xf>
    <xf numFmtId="0" fontId="47" fillId="0" borderId="2" xfId="0" applyFont="1" applyBorder="1" applyAlignment="1">
      <alignment horizontal="left" vertical="top" wrapText="1"/>
    </xf>
    <xf numFmtId="0" fontId="47" fillId="0" borderId="5" xfId="0" applyFont="1" applyBorder="1" applyAlignment="1">
      <alignment horizontal="left" vertical="top" wrapText="1"/>
    </xf>
    <xf numFmtId="0" fontId="48" fillId="0" borderId="3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 wrapText="1"/>
    </xf>
    <xf numFmtId="3" fontId="47" fillId="0" borderId="26" xfId="0" applyNumberFormat="1" applyFont="1" applyBorder="1" applyAlignment="1">
      <alignment horizontal="left" vertical="top" wrapText="1"/>
    </xf>
    <xf numFmtId="0" fontId="48" fillId="0" borderId="27" xfId="2" applyNumberFormat="1" applyFont="1" applyFill="1" applyBorder="1" applyAlignment="1">
      <alignment horizontal="left" vertical="top" wrapText="1"/>
    </xf>
    <xf numFmtId="0" fontId="48" fillId="0" borderId="4" xfId="2" applyNumberFormat="1" applyFont="1" applyFill="1" applyBorder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3" fontId="47" fillId="0" borderId="3" xfId="0" applyNumberFormat="1" applyFont="1" applyBorder="1" applyAlignment="1">
      <alignment horizontal="left" vertical="top" wrapText="1"/>
    </xf>
    <xf numFmtId="0" fontId="47" fillId="0" borderId="0" xfId="2" applyNumberFormat="1" applyFont="1" applyFill="1" applyBorder="1" applyAlignment="1">
      <alignment horizontal="left" vertical="top" wrapText="1"/>
    </xf>
    <xf numFmtId="0" fontId="48" fillId="3" borderId="4" xfId="0" applyFont="1" applyFill="1" applyBorder="1" applyAlignment="1">
      <alignment horizontal="left" vertical="top" wrapText="1"/>
    </xf>
    <xf numFmtId="0" fontId="48" fillId="35" borderId="0" xfId="0" applyFont="1" applyFill="1" applyAlignment="1">
      <alignment horizontal="left" vertical="top" wrapText="1"/>
    </xf>
    <xf numFmtId="0" fontId="48" fillId="35" borderId="4" xfId="2" applyNumberFormat="1" applyFont="1" applyFill="1" applyBorder="1" applyAlignment="1">
      <alignment horizontal="left" vertical="top" wrapText="1"/>
    </xf>
    <xf numFmtId="49" fontId="47" fillId="0" borderId="3" xfId="0" applyNumberFormat="1" applyFont="1" applyBorder="1" applyAlignment="1">
      <alignment horizontal="left" vertical="top" wrapText="1"/>
    </xf>
    <xf numFmtId="0" fontId="48" fillId="0" borderId="5" xfId="2" applyNumberFormat="1" applyFont="1" applyFill="1" applyBorder="1" applyAlignment="1">
      <alignment horizontal="left" vertical="top" wrapText="1"/>
    </xf>
    <xf numFmtId="1" fontId="48" fillId="0" borderId="0" xfId="6" applyNumberFormat="1" applyFont="1" applyAlignment="1">
      <alignment horizontal="left" vertical="top" wrapText="1" shrinkToFit="1"/>
    </xf>
    <xf numFmtId="3" fontId="48" fillId="0" borderId="0" xfId="2" applyNumberFormat="1" applyFont="1" applyFill="1" applyBorder="1" applyAlignment="1">
      <alignment horizontal="left" vertical="top" wrapText="1"/>
    </xf>
    <xf numFmtId="0" fontId="51" fillId="0" borderId="0" xfId="0" applyFont="1" applyAlignment="1">
      <alignment horizontal="left" vertical="top" wrapText="1"/>
    </xf>
    <xf numFmtId="165" fontId="48" fillId="0" borderId="0" xfId="2" applyNumberFormat="1" applyFont="1" applyFill="1" applyBorder="1" applyAlignment="1">
      <alignment horizontal="left" vertical="top" wrapText="1"/>
    </xf>
    <xf numFmtId="0" fontId="48" fillId="58" borderId="26" xfId="0" applyFont="1" applyFill="1" applyBorder="1" applyAlignment="1">
      <alignment horizontal="left" vertical="top" wrapText="1"/>
    </xf>
    <xf numFmtId="0" fontId="48" fillId="58" borderId="0" xfId="0" applyFont="1" applyFill="1" applyAlignment="1">
      <alignment horizontal="left" vertical="top" wrapText="1"/>
    </xf>
    <xf numFmtId="0" fontId="48" fillId="58" borderId="26" xfId="2" applyNumberFormat="1" applyFont="1" applyFill="1" applyBorder="1" applyAlignment="1">
      <alignment horizontal="left" vertical="top" wrapText="1"/>
    </xf>
    <xf numFmtId="0" fontId="48" fillId="58" borderId="0" xfId="2" applyNumberFormat="1" applyFont="1" applyFill="1" applyBorder="1" applyAlignment="1">
      <alignment horizontal="left" vertical="top" wrapText="1"/>
    </xf>
    <xf numFmtId="0" fontId="47" fillId="58" borderId="0" xfId="0" applyFont="1" applyFill="1" applyAlignment="1">
      <alignment horizontal="left" vertical="top" wrapText="1"/>
    </xf>
    <xf numFmtId="0" fontId="47" fillId="3" borderId="0" xfId="0" applyFont="1" applyFill="1" applyAlignment="1">
      <alignment horizontal="left" vertical="top" wrapText="1"/>
    </xf>
    <xf numFmtId="0" fontId="47" fillId="58" borderId="0" xfId="2" applyNumberFormat="1" applyFont="1" applyFill="1" applyBorder="1" applyAlignment="1">
      <alignment horizontal="left" vertical="top" wrapText="1"/>
    </xf>
    <xf numFmtId="0" fontId="48" fillId="3" borderId="0" xfId="2" applyNumberFormat="1" applyFont="1" applyFill="1" applyBorder="1" applyAlignment="1">
      <alignment horizontal="left" vertical="top" wrapText="1"/>
    </xf>
    <xf numFmtId="0" fontId="48" fillId="58" borderId="3" xfId="0" applyFont="1" applyFill="1" applyBorder="1" applyAlignment="1">
      <alignment horizontal="left" vertical="top" wrapText="1"/>
    </xf>
    <xf numFmtId="0" fontId="46" fillId="0" borderId="26" xfId="0" applyFont="1" applyBorder="1" applyAlignment="1">
      <alignment horizontal="left" vertical="top" wrapText="1"/>
    </xf>
    <xf numFmtId="0" fontId="48" fillId="0" borderId="31" xfId="0" applyFont="1" applyBorder="1" applyAlignment="1">
      <alignment horizontal="left" vertical="top" wrapText="1"/>
    </xf>
    <xf numFmtId="0" fontId="48" fillId="0" borderId="32" xfId="0" applyFont="1" applyBorder="1" applyAlignment="1">
      <alignment horizontal="left" vertical="top" wrapText="1"/>
    </xf>
    <xf numFmtId="0" fontId="48" fillId="0" borderId="33" xfId="0" applyFont="1" applyBorder="1" applyAlignment="1">
      <alignment horizontal="left" vertical="top" wrapText="1"/>
    </xf>
    <xf numFmtId="0" fontId="47" fillId="0" borderId="32" xfId="0" applyFont="1" applyBorder="1" applyAlignment="1">
      <alignment horizontal="left" vertical="top" wrapText="1"/>
    </xf>
    <xf numFmtId="0" fontId="47" fillId="0" borderId="33" xfId="0" applyFont="1" applyBorder="1" applyAlignment="1">
      <alignment horizontal="left" vertical="top" wrapText="1"/>
    </xf>
    <xf numFmtId="165" fontId="47" fillId="0" borderId="3" xfId="0" applyNumberFormat="1" applyFont="1" applyBorder="1" applyAlignment="1">
      <alignment horizontal="left" vertical="top" wrapText="1"/>
    </xf>
    <xf numFmtId="0" fontId="48" fillId="58" borderId="25" xfId="0" applyFont="1" applyFill="1" applyBorder="1" applyAlignment="1">
      <alignment horizontal="left" vertical="top" wrapText="1"/>
    </xf>
    <xf numFmtId="0" fontId="48" fillId="59" borderId="32" xfId="0" applyFont="1" applyFill="1" applyBorder="1" applyAlignment="1">
      <alignment horizontal="left" vertical="top" wrapText="1"/>
    </xf>
    <xf numFmtId="0" fontId="47" fillId="59" borderId="32" xfId="0" applyFont="1" applyFill="1" applyBorder="1" applyAlignment="1">
      <alignment horizontal="left" vertical="top" wrapText="1"/>
    </xf>
    <xf numFmtId="0" fontId="53" fillId="0" borderId="32" xfId="0" applyFont="1" applyBorder="1" applyAlignment="1">
      <alignment horizontal="left" vertical="top" wrapText="1"/>
    </xf>
    <xf numFmtId="3" fontId="47" fillId="0" borderId="1" xfId="0" applyNumberFormat="1" applyFont="1" applyBorder="1" applyAlignment="1">
      <alignment horizontal="left" vertical="top" wrapText="1"/>
    </xf>
    <xf numFmtId="0" fontId="46" fillId="0" borderId="5" xfId="0" applyFont="1" applyBorder="1" applyAlignment="1">
      <alignment horizontal="left" vertical="top" wrapText="1"/>
    </xf>
    <xf numFmtId="4" fontId="47" fillId="0" borderId="0" xfId="0" applyNumberFormat="1" applyFont="1" applyAlignment="1">
      <alignment horizontal="left" vertical="top" wrapText="1"/>
    </xf>
    <xf numFmtId="0" fontId="47" fillId="58" borderId="0" xfId="2" applyFont="1" applyFill="1" applyBorder="1" applyAlignment="1">
      <alignment horizontal="left" vertical="top" wrapText="1"/>
    </xf>
    <xf numFmtId="0" fontId="47" fillId="0" borderId="0" xfId="2" applyFont="1" applyAlignment="1">
      <alignment horizontal="left" vertical="top" wrapText="1"/>
    </xf>
    <xf numFmtId="0" fontId="46" fillId="0" borderId="24" xfId="0" applyFont="1" applyBorder="1" applyAlignment="1">
      <alignment horizontal="left" vertical="top" wrapText="1"/>
    </xf>
    <xf numFmtId="0" fontId="48" fillId="0" borderId="5" xfId="0" applyFont="1" applyBorder="1" applyAlignment="1">
      <alignment horizontal="left" vertical="top" wrapText="1"/>
    </xf>
    <xf numFmtId="1" fontId="47" fillId="0" borderId="26" xfId="0" applyNumberFormat="1" applyFont="1" applyBorder="1" applyAlignment="1">
      <alignment horizontal="left" vertical="top" wrapText="1"/>
    </xf>
    <xf numFmtId="1" fontId="47" fillId="0" borderId="3" xfId="0" applyNumberFormat="1" applyFont="1" applyBorder="1" applyAlignment="1">
      <alignment horizontal="left" vertical="top" wrapText="1"/>
    </xf>
  </cellXfs>
  <cellStyles count="141">
    <cellStyle name="20 % - Akzent1 2" xfId="50" xr:uid="{E2E5DCEA-FE77-4EB4-998A-D74F6C922C8A}"/>
    <cellStyle name="20 % - Akzent2 2" xfId="51" xr:uid="{75801A7E-0950-4941-9E58-42314D55D305}"/>
    <cellStyle name="20 % - Akzent3 2" xfId="52" xr:uid="{2245BF7D-680F-4E2D-AF6F-E182E5E40D4E}"/>
    <cellStyle name="20 % - Akzent4 2" xfId="53" xr:uid="{E5A6BB2C-F120-4F7A-9F82-1C47C1795BA0}"/>
    <cellStyle name="20 % - Akzent5 2" xfId="54" xr:uid="{EE7ABF81-395B-49A3-B58F-B24C78D3523E}"/>
    <cellStyle name="20 % - Akzent6 2" xfId="55" xr:uid="{D778BFBC-992E-4E3D-AF51-1C8AF256CA68}"/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20% - Akzent1" xfId="94" xr:uid="{49110402-A8C4-40E6-A4E0-0C62BB60B6E1}"/>
    <cellStyle name="20% - Akzent2" xfId="95" xr:uid="{27706E43-2533-4480-B959-F7DA09E03902}"/>
    <cellStyle name="20% - Akzent3" xfId="96" xr:uid="{E169325F-1654-47DF-BA05-8D886E11D11F}"/>
    <cellStyle name="20% - Akzent4" xfId="97" xr:uid="{A3C84BC8-09E6-4F0E-B693-9549D16862ED}"/>
    <cellStyle name="20% - Akzent5" xfId="98" xr:uid="{87B8F403-B746-4802-8833-5039E892171E}"/>
    <cellStyle name="20% - Akzent6" xfId="99" xr:uid="{CDAEBBF2-E6C5-46D3-814F-28B62CA85600}"/>
    <cellStyle name="40 % - Akzent1 2" xfId="56" xr:uid="{96F5B3DA-3E9B-454C-8CB5-55DE576F2E2B}"/>
    <cellStyle name="40 % - Akzent2 2" xfId="57" xr:uid="{463A6177-315D-4636-9589-535B38F1B0FE}"/>
    <cellStyle name="40 % - Akzent3 2" xfId="58" xr:uid="{F5C8D51E-12C5-48F7-A943-AA067371C4F2}"/>
    <cellStyle name="40 % - Akzent4 2" xfId="59" xr:uid="{161076A7-A74C-4019-8516-E017BB5E6855}"/>
    <cellStyle name="40 % - Akzent5 2" xfId="60" xr:uid="{80A5E87C-13E9-4633-8427-AE7D1AF04585}"/>
    <cellStyle name="40 % - Akzent6 2" xfId="61" xr:uid="{BD130EB4-1DBD-45A8-8F72-3DEB76C20126}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40% - Akzent1" xfId="100" xr:uid="{7167F22A-CC64-4E01-B119-E65C0B02E21D}"/>
    <cellStyle name="40% - Akzent2" xfId="101" xr:uid="{85E76CAC-2D66-4846-BA36-BA019E754FCF}"/>
    <cellStyle name="40% - Akzent3" xfId="102" xr:uid="{99AEC172-5517-44F9-8716-F1C2AB39D877}"/>
    <cellStyle name="40% - Akzent4" xfId="103" xr:uid="{212ABA6E-4BAB-45D2-968D-F94AE0A66F92}"/>
    <cellStyle name="40% - Akzent5" xfId="104" xr:uid="{6CA85C02-3EC7-42AC-A0E6-4C78618BB8E0}"/>
    <cellStyle name="40% - Akzent6" xfId="105" xr:uid="{8145F9D3-A9C6-43ED-9ADE-0C81F7D3CE10}"/>
    <cellStyle name="60 % - Akzent1 2" xfId="62" xr:uid="{BB5E8C1B-E602-4D69-A75D-CC2BC255EEB7}"/>
    <cellStyle name="60 % - Akzent1 3" xfId="106" xr:uid="{13D45589-948B-46E2-BAD5-3AFEF224BE37}"/>
    <cellStyle name="60 % - Akzent2 2" xfId="63" xr:uid="{7D782CE7-CA16-4156-B544-A59910ED7CDA}"/>
    <cellStyle name="60 % - Akzent2 3" xfId="107" xr:uid="{38BE5D04-5E89-4D78-B51A-E2643123EDA4}"/>
    <cellStyle name="60 % - Akzent3 2" xfId="64" xr:uid="{BE491D5D-A142-4336-80D2-DC0CE465CE58}"/>
    <cellStyle name="60 % - Akzent3 3" xfId="108" xr:uid="{DA8FC9AD-230C-4135-B25F-404B5B3E9FF0}"/>
    <cellStyle name="60 % - Akzent4 2" xfId="65" xr:uid="{F67FFC9A-7A95-4FC0-B1C9-75B986C2D7E7}"/>
    <cellStyle name="60 % - Akzent4 3" xfId="109" xr:uid="{5B374832-B42D-448B-8E2D-9FEE8ACBF78C}"/>
    <cellStyle name="60 % - Akzent5 2" xfId="66" xr:uid="{C9EE9FB4-ED7B-4611-A507-B6EBBB39B812}"/>
    <cellStyle name="60 % - Akzent5 3" xfId="110" xr:uid="{669FBAB6-A364-43F5-9A08-C4521A9D52C0}"/>
    <cellStyle name="60 % - Akzent6 2" xfId="67" xr:uid="{D4F8C8A8-9107-4557-BF95-05B6DE2C9502}"/>
    <cellStyle name="60 % - Akzent6 3" xfId="111" xr:uid="{52E4FAAD-348C-45E6-9C61-395C0DD3CEDD}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60% - Akzent1" xfId="112" xr:uid="{BB767155-2B1A-4C00-A190-D55DA2A3B5E1}"/>
    <cellStyle name="60% - Akzent2" xfId="113" xr:uid="{B58FEBB7-68EC-43E8-9C4D-6B4C0B749D41}"/>
    <cellStyle name="60% - Akzent3" xfId="114" xr:uid="{BF4DB9B3-30C7-48D1-BA2E-C91F2F24EB53}"/>
    <cellStyle name="60% - Akzent4" xfId="115" xr:uid="{EC7DAB66-6AD1-44A4-BB3F-704F80A8C26F}"/>
    <cellStyle name="60% - Akzent5" xfId="116" xr:uid="{AEC0425F-9A3E-4EEF-BA9C-A34DD67E8758}"/>
    <cellStyle name="60% - Akzent6" xfId="117" xr:uid="{26F75EC4-6515-44C0-99F7-1D3A05B9A321}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Akzent1 2" xfId="68" xr:uid="{282C1490-B237-45FF-BCBC-CC16B351D3C5}"/>
    <cellStyle name="Akzent2 2" xfId="69" xr:uid="{1D6BDB2A-9991-46B8-B0F6-636571F70E9E}"/>
    <cellStyle name="Akzent3 2" xfId="70" xr:uid="{076AC7E4-F76B-4109-8F5B-D97920BBE8F5}"/>
    <cellStyle name="Akzent4 2" xfId="71" xr:uid="{D7CEEBA3-DFD7-4C37-B40A-27252539BC27}"/>
    <cellStyle name="Akzent5 2" xfId="72" xr:uid="{07CEF6BE-61D3-4432-9E3C-B6F6B51310D8}"/>
    <cellStyle name="Akzent6 2" xfId="73" xr:uid="{BB5D5830-873D-4609-93CC-C50BF79D19D3}"/>
    <cellStyle name="Ausgabe 2" xfId="74" xr:uid="{88FD9E8C-20D0-4B02-BCDD-23AC593C1B05}"/>
    <cellStyle name="Bad" xfId="14" builtinId="27" customBuiltin="1"/>
    <cellStyle name="Berechnung 2" xfId="75" xr:uid="{5C3F2574-718B-424D-9563-04182845292A}"/>
    <cellStyle name="Calculation" xfId="18" builtinId="22" customBuiltin="1"/>
    <cellStyle name="Check Cell" xfId="20" builtinId="23" customBuiltin="1"/>
    <cellStyle name="Comma" xfId="3" builtinId="3"/>
    <cellStyle name="Dezimal [1]" xfId="118" xr:uid="{C7ECA225-3D60-4C6A-8406-F112AF426E04}"/>
    <cellStyle name="Dezimal [1] 2" xfId="119" xr:uid="{CAB0B1C7-E487-4580-9A2F-56427DE82E98}"/>
    <cellStyle name="Dezimal [2]" xfId="120" xr:uid="{77C5F9F7-333C-4020-9AC4-0853B720D657}"/>
    <cellStyle name="Eingabe 2" xfId="76" xr:uid="{C0BC4C76-CC55-4C2B-BE0B-440ABEA6BC0C}"/>
    <cellStyle name="Ergebnis 2" xfId="77" xr:uid="{DA170F22-EB59-4355-AC80-075BF7468240}"/>
    <cellStyle name="Erklärender Text 2" xfId="78" xr:uid="{45DDA427-D24B-47AC-85CF-CE13004AEB77}"/>
    <cellStyle name="Explanatory Text" xfId="23" builtinId="53" customBuiltin="1"/>
    <cellStyle name="Good" xfId="13" builtinId="26" customBuiltin="1"/>
    <cellStyle name="Gut 2" xfId="79" xr:uid="{C2E394DA-BE42-4AED-9329-D30A6BE2011B}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2" xr:uid="{00000000-000B-0000-0000-000008000000}"/>
    <cellStyle name="Input" xfId="16" builtinId="20" customBuiltin="1"/>
    <cellStyle name="Komma 2" xfId="5" xr:uid="{56F90AF7-452A-4C80-94E9-14D842F65BCB}"/>
    <cellStyle name="Komma 2 2" xfId="139" xr:uid="{7CD22FD8-5A0C-40AF-8591-AE672D00DF8F}"/>
    <cellStyle name="Komma 3" xfId="137" xr:uid="{D27BB241-F0A0-46D2-BFD4-E860839BBDD5}"/>
    <cellStyle name="Linked Cell" xfId="19" builtinId="24" customBuiltin="1"/>
    <cellStyle name="Neutral" xfId="15" builtinId="28" customBuiltin="1"/>
    <cellStyle name="Neutral 2" xfId="80" xr:uid="{FF26EBE1-5174-4A79-B8CB-3FF5A3353292}"/>
    <cellStyle name="Neutral 3" xfId="121" xr:uid="{83DAB1EA-E9A8-4CAD-8186-17C1945E4886}"/>
    <cellStyle name="Normal" xfId="0" builtinId="0"/>
    <cellStyle name="Normal 2" xfId="122" xr:uid="{E13AC186-147D-4D6A-BB18-1C7806EF1985}"/>
    <cellStyle name="Note" xfId="22" builtinId="10" customBuiltin="1"/>
    <cellStyle name="Notiz 2" xfId="81" xr:uid="{9BAB06B6-BC06-4219-BDD7-4A429334FEFE}"/>
    <cellStyle name="Output" xfId="17" builtinId="21" customBuiltin="1"/>
    <cellStyle name="Percent" xfId="1" builtinId="5"/>
    <cellStyle name="Prozent 2" xfId="92" xr:uid="{97206336-62FC-42BA-B618-7FD7B6E6939D}"/>
    <cellStyle name="Prozent 3" xfId="136" xr:uid="{F16FEA09-4C05-4BA1-A79F-D2C86377F2C7}"/>
    <cellStyle name="Schlecht 2" xfId="82" xr:uid="{A92626DA-29F9-42B1-B4DA-73B8F3469A00}"/>
    <cellStyle name="Standard 2" xfId="4" xr:uid="{60AB27EE-2D0E-4434-8575-DC2572BDF712}"/>
    <cellStyle name="Standard 2 2" xfId="6" xr:uid="{9EDBBD9C-DE30-4EAE-84E4-C73E46D0D649}"/>
    <cellStyle name="Standard 2 2 2" xfId="123" xr:uid="{0EAFE9FC-6F6F-4977-B6E8-A1A6CC3A69D3}"/>
    <cellStyle name="Standard 2 2 3" xfId="140" xr:uid="{374FD705-D9E2-4127-9616-6BF8AC528752}"/>
    <cellStyle name="Standard 2 2 4" xfId="91" xr:uid="{491AC2A7-29EE-4734-B821-F32259D46C36}"/>
    <cellStyle name="Standard 2 3" xfId="124" xr:uid="{642A66E0-8DD6-4372-82B4-C0C7427A5174}"/>
    <cellStyle name="Standard 2 4" xfId="138" xr:uid="{7B57FBE0-DDC0-4678-A46A-FA29E2D04FB2}"/>
    <cellStyle name="Standard 3" xfId="7" xr:uid="{AE4F903F-9D5F-408D-833F-F7FB1A8F2627}"/>
    <cellStyle name="Standard 3 2" xfId="93" xr:uid="{F72B9C91-BA2D-4A92-A7C6-D4BF001A232F}"/>
    <cellStyle name="Standard 3 2 2" xfId="126" xr:uid="{A62AB1AD-0542-4923-ADE4-DB43D34028D1}"/>
    <cellStyle name="Standard 3 3" xfId="127" xr:uid="{188E2A2D-4E6A-4D79-9BA3-6D2D202115D1}"/>
    <cellStyle name="Standard 3 4" xfId="125" xr:uid="{5E5C709A-E16C-4455-8CB0-1546C9804483}"/>
    <cellStyle name="Standard 4" xfId="49" xr:uid="{599ECC3A-A387-4328-99D6-4D4AFAB6B8F0}"/>
    <cellStyle name="Standard 4 2" xfId="128" xr:uid="{47753A53-FF10-498F-BB12-119A5AAD02F1}"/>
    <cellStyle name="Standard 5" xfId="129" xr:uid="{FF5E541D-B5F0-4B42-BC26-7B332647AB49}"/>
    <cellStyle name="Standard 6" xfId="130" xr:uid="{ABF77005-A126-4194-86C5-8DD85B143557}"/>
    <cellStyle name="Standard 6 2" xfId="131" xr:uid="{E4F6D60B-DFCE-412E-8CAF-F24C64042CE8}"/>
    <cellStyle name="Standard 7" xfId="132" xr:uid="{EFB4973A-72C1-4BE1-9E8A-E9356A5EECA2}"/>
    <cellStyle name="Standard 7 2" xfId="133" xr:uid="{B689E941-8C89-4F59-B9A2-D1BDCEAEE9F2}"/>
    <cellStyle name="Standard 8" xfId="134" xr:uid="{250B599B-B797-42C8-93A2-2A672DEDBBE8}"/>
    <cellStyle name="Title" xfId="8" builtinId="15" customBuiltin="1"/>
    <cellStyle name="Total" xfId="24" builtinId="25" customBuiltin="1"/>
    <cellStyle name="Überschrift 1 2" xfId="84" xr:uid="{50E8F151-7F40-476C-ACF6-E329E2411DB4}"/>
    <cellStyle name="Überschrift 2 2" xfId="85" xr:uid="{23F3487F-96EE-4734-87B4-35004AAD75E8}"/>
    <cellStyle name="Überschrift 3 2" xfId="86" xr:uid="{B7E3C2D5-84CF-4C92-B70F-8C1A8A8A6A98}"/>
    <cellStyle name="Überschrift 4 2" xfId="87" xr:uid="{889D5D26-536E-4E66-96B6-6BC352C9629E}"/>
    <cellStyle name="Überschrift 5" xfId="83" xr:uid="{D67C1BCC-1DB7-403D-82B9-9F329F9A2632}"/>
    <cellStyle name="Überschrift 6" xfId="135" xr:uid="{C2908F63-2FFB-46E4-9E4F-779AA5BB72A4}"/>
    <cellStyle name="Verknüpfte Zelle 2" xfId="88" xr:uid="{E4E7F0E0-4184-4737-97CE-3DE74813555A}"/>
    <cellStyle name="Warnender Text 2" xfId="89" xr:uid="{9C87C61C-7217-45E7-B10C-15689D88E064}"/>
    <cellStyle name="Warning Text" xfId="21" builtinId="11" customBuiltin="1"/>
    <cellStyle name="Zelle überprüfen 2" xfId="90" xr:uid="{F6D4A1A8-A932-4CF3-8833-B6B8327EF7DB}"/>
  </cellStyles>
  <dxfs count="166"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numFmt numFmtId="0" formatCode="General"/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RVSTAT@RKI%202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91BD-35AF-45F6-9F76-BF973EC427B0}">
  <dimension ref="A1:BV330"/>
  <sheetViews>
    <sheetView tabSelected="1" zoomScaleNormal="70" workbookViewId="0">
      <pane ySplit="1" topLeftCell="A244" activePane="bottomLeft" state="frozen"/>
      <selection pane="bottomLeft" activeCell="F247" sqref="F247"/>
    </sheetView>
  </sheetViews>
  <sheetFormatPr defaultColWidth="40.59765625" defaultRowHeight="14.25" customHeight="1" x14ac:dyDescent="0.45"/>
  <cols>
    <col min="1" max="1" width="25.59765625" style="15" customWidth="1"/>
    <col min="2" max="2" width="17.53125" style="15" customWidth="1"/>
    <col min="3" max="3" width="12.59765625" style="15" customWidth="1"/>
    <col min="4" max="4" width="26.796875" style="15" customWidth="1"/>
    <col min="5" max="5" width="24.73046875" style="15" customWidth="1"/>
    <col min="6" max="6" width="14.59765625" style="15" customWidth="1"/>
    <col min="7" max="7" width="44.796875" style="15" customWidth="1"/>
    <col min="8" max="8" width="30.59765625" style="15" bestFit="1" customWidth="1"/>
    <col min="9" max="9" width="15.265625" style="15" bestFit="1" customWidth="1"/>
    <col min="10" max="10" width="15" style="15" bestFit="1" customWidth="1"/>
    <col min="11" max="11" width="20.3984375" style="15" bestFit="1" customWidth="1"/>
    <col min="12" max="34" width="9.6640625" style="15" bestFit="1" customWidth="1"/>
    <col min="35" max="35" width="8.73046875" style="15" bestFit="1" customWidth="1"/>
    <col min="36" max="36" width="13.46484375" style="15" bestFit="1" customWidth="1"/>
    <col min="37" max="37" width="17.796875" style="15" bestFit="1" customWidth="1"/>
    <col min="38" max="38" width="17.33203125" style="15" bestFit="1" customWidth="1"/>
    <col min="39" max="39" width="28.265625" style="15" bestFit="1" customWidth="1"/>
    <col min="40" max="40" width="27.796875" style="15" bestFit="1" customWidth="1"/>
    <col min="41" max="41" width="30.59765625" style="15" bestFit="1" customWidth="1"/>
    <col min="42" max="43" width="30.33203125" style="15" bestFit="1" customWidth="1"/>
    <col min="44" max="44" width="29.53125" style="15" bestFit="1" customWidth="1"/>
    <col min="45" max="45" width="28.19921875" style="15" bestFit="1" customWidth="1"/>
    <col min="46" max="46" width="29.53125" style="15" bestFit="1" customWidth="1"/>
    <col min="47" max="47" width="55.33203125" style="15" bestFit="1" customWidth="1"/>
    <col min="48" max="65" width="30.59765625" style="15" customWidth="1"/>
    <col min="66" max="68" width="15.59765625" style="15" customWidth="1"/>
    <col min="69" max="69" width="17.06640625" style="15" customWidth="1"/>
    <col min="70" max="16380" width="40.59765625" style="15"/>
    <col min="16381" max="16381" width="40.59765625" style="15" bestFit="1"/>
    <col min="16382" max="16384" width="40.59765625" style="15"/>
  </cols>
  <sheetData>
    <row r="1" spans="1:69" s="5" customFormat="1" ht="100.15" thickBot="1" x14ac:dyDescent="0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799</v>
      </c>
      <c r="I1" s="2" t="s">
        <v>7</v>
      </c>
      <c r="J1" s="2" t="s">
        <v>8</v>
      </c>
      <c r="K1" s="2" t="s">
        <v>9</v>
      </c>
      <c r="L1" s="2">
        <v>2000</v>
      </c>
      <c r="M1" s="2">
        <v>2001</v>
      </c>
      <c r="N1" s="2">
        <v>2002</v>
      </c>
      <c r="O1" s="2">
        <v>2003</v>
      </c>
      <c r="P1" s="2">
        <v>2004</v>
      </c>
      <c r="Q1" s="2">
        <v>2005</v>
      </c>
      <c r="R1" s="2">
        <v>2006</v>
      </c>
      <c r="S1" s="2">
        <v>2007</v>
      </c>
      <c r="T1" s="2">
        <v>2008</v>
      </c>
      <c r="U1" s="2">
        <v>2009</v>
      </c>
      <c r="V1" s="2">
        <v>2010</v>
      </c>
      <c r="W1" s="2">
        <v>2011</v>
      </c>
      <c r="X1" s="2">
        <v>2012</v>
      </c>
      <c r="Y1" s="2">
        <v>2013</v>
      </c>
      <c r="Z1" s="2">
        <v>2014</v>
      </c>
      <c r="AA1" s="2">
        <v>2015</v>
      </c>
      <c r="AB1" s="2">
        <v>2016</v>
      </c>
      <c r="AC1" s="2">
        <v>2017</v>
      </c>
      <c r="AD1" s="2">
        <v>2018</v>
      </c>
      <c r="AE1" s="2">
        <v>2019</v>
      </c>
      <c r="AF1" s="2">
        <v>2020</v>
      </c>
      <c r="AG1" s="2">
        <v>2021</v>
      </c>
      <c r="AH1" s="2">
        <v>2022</v>
      </c>
      <c r="AI1" s="81">
        <v>2023</v>
      </c>
      <c r="AJ1" s="69" t="s">
        <v>801</v>
      </c>
      <c r="AK1" s="1" t="s">
        <v>10</v>
      </c>
      <c r="AL1" s="2" t="s">
        <v>866</v>
      </c>
      <c r="AM1" s="3" t="s">
        <v>867</v>
      </c>
      <c r="AN1" s="1" t="s">
        <v>11</v>
      </c>
      <c r="AO1" s="2" t="s">
        <v>12</v>
      </c>
      <c r="AP1" s="2" t="s">
        <v>13</v>
      </c>
      <c r="AQ1" s="2" t="s">
        <v>802</v>
      </c>
      <c r="AR1" s="2" t="s">
        <v>803</v>
      </c>
      <c r="AS1" s="2" t="s">
        <v>811</v>
      </c>
      <c r="AT1" s="3" t="s">
        <v>833</v>
      </c>
      <c r="AU1" s="1" t="s">
        <v>14</v>
      </c>
      <c r="AV1" s="2" t="s">
        <v>15</v>
      </c>
      <c r="AW1" s="2" t="s">
        <v>16</v>
      </c>
      <c r="AX1" s="2" t="s">
        <v>17</v>
      </c>
      <c r="AY1" s="3" t="s">
        <v>18</v>
      </c>
      <c r="AZ1" s="2" t="s">
        <v>19</v>
      </c>
      <c r="BA1" s="2" t="s">
        <v>20</v>
      </c>
      <c r="BB1" s="2" t="s">
        <v>21</v>
      </c>
      <c r="BC1" s="2" t="s">
        <v>22</v>
      </c>
      <c r="BD1" s="2" t="s">
        <v>23</v>
      </c>
      <c r="BE1" s="2" t="s">
        <v>24</v>
      </c>
      <c r="BF1" s="1" t="s">
        <v>25</v>
      </c>
      <c r="BG1" s="2" t="s">
        <v>26</v>
      </c>
      <c r="BH1" s="2" t="s">
        <v>27</v>
      </c>
      <c r="BI1" s="2" t="s">
        <v>28</v>
      </c>
      <c r="BJ1" s="2" t="s">
        <v>29</v>
      </c>
      <c r="BK1" s="2" t="s">
        <v>30</v>
      </c>
      <c r="BL1" s="4" t="s">
        <v>31</v>
      </c>
      <c r="BM1" s="3" t="s">
        <v>32</v>
      </c>
      <c r="BN1" s="85" t="s">
        <v>33</v>
      </c>
      <c r="BO1" s="3" t="s">
        <v>34</v>
      </c>
      <c r="BP1" s="3" t="s">
        <v>35</v>
      </c>
      <c r="BQ1" s="3" t="s">
        <v>36</v>
      </c>
    </row>
    <row r="2" spans="1:69" ht="28.5" x14ac:dyDescent="0.45">
      <c r="A2" s="6" t="s">
        <v>37</v>
      </c>
      <c r="B2" s="7" t="s">
        <v>38</v>
      </c>
      <c r="C2" s="7">
        <v>1</v>
      </c>
      <c r="D2" s="7" t="s">
        <v>39</v>
      </c>
      <c r="E2" s="7" t="s">
        <v>40</v>
      </c>
      <c r="F2" s="7">
        <f t="shared" ref="F2:F36" si="0">ROW(B1)</f>
        <v>1</v>
      </c>
      <c r="G2" s="7" t="s">
        <v>41</v>
      </c>
      <c r="H2" s="8" t="s">
        <v>42</v>
      </c>
      <c r="I2" s="9" t="s">
        <v>43</v>
      </c>
      <c r="J2" s="9">
        <v>1970</v>
      </c>
      <c r="K2" s="9" t="s">
        <v>44</v>
      </c>
      <c r="L2" s="10">
        <v>82.259540000000001</v>
      </c>
      <c r="M2" s="10">
        <v>82.440308999999999</v>
      </c>
      <c r="N2" s="10">
        <v>82.536680000000004</v>
      </c>
      <c r="O2" s="10">
        <v>82.531671000000003</v>
      </c>
      <c r="P2" s="10">
        <v>82.500849000000002</v>
      </c>
      <c r="Q2" s="10">
        <v>82.437995000000001</v>
      </c>
      <c r="R2" s="10">
        <v>82.314905999999993</v>
      </c>
      <c r="S2" s="10">
        <v>82.217837000000003</v>
      </c>
      <c r="T2" s="10">
        <v>82.002356000000006</v>
      </c>
      <c r="U2" s="10">
        <v>81.802256999999997</v>
      </c>
      <c r="V2" s="10">
        <v>81.751602000000005</v>
      </c>
      <c r="W2" s="10">
        <v>80.3279</v>
      </c>
      <c r="X2" s="10">
        <v>80.523746000000003</v>
      </c>
      <c r="Y2" s="10">
        <v>80.767463000000006</v>
      </c>
      <c r="Z2" s="10">
        <v>81.197536999999997</v>
      </c>
      <c r="AA2" s="10">
        <v>82.175684000000004</v>
      </c>
      <c r="AB2" s="10">
        <v>82.521653000000001</v>
      </c>
      <c r="AC2" s="10">
        <v>82.792350999999996</v>
      </c>
      <c r="AD2" s="10">
        <v>83.019212999999993</v>
      </c>
      <c r="AE2" s="10">
        <v>83.166711000000006</v>
      </c>
      <c r="AF2" s="10">
        <v>83.155030999999994</v>
      </c>
      <c r="AG2" s="10">
        <v>83.237123999999994</v>
      </c>
      <c r="AH2" s="10">
        <v>84.358845000000002</v>
      </c>
      <c r="AI2" s="18">
        <v>84.669325999999998</v>
      </c>
      <c r="AJ2" s="70"/>
      <c r="AK2" s="61" t="s">
        <v>59</v>
      </c>
      <c r="AL2" s="13" t="s">
        <v>60</v>
      </c>
      <c r="AM2" s="11"/>
      <c r="AN2" s="8">
        <v>1</v>
      </c>
      <c r="AO2" s="9">
        <v>1</v>
      </c>
      <c r="AP2" s="9">
        <v>1</v>
      </c>
      <c r="AQ2" s="9">
        <v>1</v>
      </c>
      <c r="AR2" s="9">
        <v>1</v>
      </c>
      <c r="AS2" s="9">
        <v>1</v>
      </c>
      <c r="AT2" s="12">
        <f t="shared" ref="AT2:AT28" si="1">SUM(AN2:AS2)</f>
        <v>6</v>
      </c>
      <c r="AU2" s="8" t="s">
        <v>48</v>
      </c>
      <c r="AV2" s="9" t="s">
        <v>48</v>
      </c>
      <c r="AW2" s="9" t="s">
        <v>48</v>
      </c>
      <c r="AX2" s="9" t="s">
        <v>48</v>
      </c>
      <c r="AY2" s="11" t="s">
        <v>48</v>
      </c>
      <c r="AZ2" s="9" t="s">
        <v>49</v>
      </c>
      <c r="BA2" s="10">
        <v>85.284255999999999</v>
      </c>
      <c r="BB2" s="9" t="s">
        <v>47</v>
      </c>
      <c r="BC2" s="10">
        <v>85.183944999999994</v>
      </c>
      <c r="BD2" s="10">
        <v>84.813866000000004</v>
      </c>
      <c r="BE2" s="10">
        <v>84.332583</v>
      </c>
      <c r="BF2" s="8" t="s">
        <v>47</v>
      </c>
      <c r="BG2" s="9" t="s">
        <v>47</v>
      </c>
      <c r="BH2" s="9" t="s">
        <v>47</v>
      </c>
      <c r="BI2" s="9" t="s">
        <v>47</v>
      </c>
      <c r="BJ2" s="9" t="s">
        <v>47</v>
      </c>
      <c r="BK2" s="9" t="s">
        <v>47</v>
      </c>
      <c r="BL2" s="13" t="s">
        <v>47</v>
      </c>
      <c r="BM2" s="13" t="s">
        <v>47</v>
      </c>
      <c r="BN2" s="14">
        <v>0</v>
      </c>
      <c r="BO2" s="15">
        <v>1</v>
      </c>
      <c r="BP2" s="15">
        <v>0</v>
      </c>
      <c r="BQ2" s="16">
        <v>1</v>
      </c>
    </row>
    <row r="3" spans="1:69" ht="28.5" x14ac:dyDescent="0.45">
      <c r="A3" s="14" t="s">
        <v>37</v>
      </c>
      <c r="B3" s="15" t="s">
        <v>38</v>
      </c>
      <c r="C3" s="15">
        <v>1</v>
      </c>
      <c r="D3" s="15" t="s">
        <v>39</v>
      </c>
      <c r="E3" s="15" t="s">
        <v>40</v>
      </c>
      <c r="F3" s="15">
        <f t="shared" si="0"/>
        <v>2</v>
      </c>
      <c r="G3" s="15" t="s">
        <v>50</v>
      </c>
      <c r="H3" s="17" t="s">
        <v>42</v>
      </c>
      <c r="I3" s="13" t="s">
        <v>43</v>
      </c>
      <c r="J3" s="13">
        <v>1970</v>
      </c>
      <c r="K3" s="13" t="s">
        <v>44</v>
      </c>
      <c r="L3" s="18">
        <v>40.156536000000003</v>
      </c>
      <c r="M3" s="18">
        <v>40.274675999999999</v>
      </c>
      <c r="N3" s="18">
        <v>40.344878999999999</v>
      </c>
      <c r="O3" s="18">
        <v>40.356014000000002</v>
      </c>
      <c r="P3" s="18">
        <v>40.353627000000003</v>
      </c>
      <c r="Q3" s="18">
        <v>40.339961000000002</v>
      </c>
      <c r="R3" s="18">
        <v>40.301166000000002</v>
      </c>
      <c r="S3" s="18">
        <v>40.274292000000003</v>
      </c>
      <c r="T3" s="18">
        <v>40.184283000000001</v>
      </c>
      <c r="U3" s="18">
        <v>40.103605999999999</v>
      </c>
      <c r="V3" s="18">
        <v>40.112425000000002</v>
      </c>
      <c r="W3" s="18">
        <v>39.229947000000003</v>
      </c>
      <c r="X3" s="18">
        <v>39.380975999999997</v>
      </c>
      <c r="Y3" s="18">
        <v>39.556922999999998</v>
      </c>
      <c r="Z3" s="18">
        <v>39.835456999999998</v>
      </c>
      <c r="AA3" s="18">
        <v>40.514122999999998</v>
      </c>
      <c r="AB3" s="18">
        <v>40.697118000000003</v>
      </c>
      <c r="AC3" s="18">
        <v>40.843564999999998</v>
      </c>
      <c r="AD3" s="18">
        <v>40.966690999999997</v>
      </c>
      <c r="AE3" s="18">
        <v>41.037613</v>
      </c>
      <c r="AF3" s="18">
        <v>41.026519</v>
      </c>
      <c r="AG3" s="18">
        <v>41.066785000000003</v>
      </c>
      <c r="AH3" s="18">
        <v>41.559052000000001</v>
      </c>
      <c r="AI3" s="18">
        <v>41.783535000000001</v>
      </c>
      <c r="AJ3" s="71"/>
      <c r="AK3" s="61" t="s">
        <v>59</v>
      </c>
      <c r="AL3" s="13" t="s">
        <v>60</v>
      </c>
      <c r="AM3" s="19"/>
      <c r="AN3" s="17">
        <v>1</v>
      </c>
      <c r="AO3" s="13">
        <v>1</v>
      </c>
      <c r="AP3" s="13">
        <v>1</v>
      </c>
      <c r="AQ3" s="13">
        <v>1</v>
      </c>
      <c r="AR3" s="13">
        <v>1</v>
      </c>
      <c r="AS3" s="13">
        <v>1</v>
      </c>
      <c r="AT3" s="20">
        <f t="shared" si="1"/>
        <v>6</v>
      </c>
      <c r="AU3" s="17" t="s">
        <v>48</v>
      </c>
      <c r="AV3" s="13" t="s">
        <v>48</v>
      </c>
      <c r="AW3" s="13" t="s">
        <v>48</v>
      </c>
      <c r="AX3" s="13" t="s">
        <v>48</v>
      </c>
      <c r="AY3" s="19" t="s">
        <v>48</v>
      </c>
      <c r="AZ3" s="13" t="s">
        <v>49</v>
      </c>
      <c r="BA3" s="18">
        <v>41.630865</v>
      </c>
      <c r="BB3" s="13" t="s">
        <v>47</v>
      </c>
      <c r="BC3" s="18">
        <v>42.254209000000003</v>
      </c>
      <c r="BD3" s="18">
        <v>42.153962</v>
      </c>
      <c r="BE3" s="18">
        <v>42.107199000000001</v>
      </c>
      <c r="BF3" s="17" t="s">
        <v>47</v>
      </c>
      <c r="BG3" s="13" t="s">
        <v>47</v>
      </c>
      <c r="BH3" s="13" t="s">
        <v>47</v>
      </c>
      <c r="BI3" s="13" t="s">
        <v>47</v>
      </c>
      <c r="BJ3" s="13" t="s">
        <v>47</v>
      </c>
      <c r="BK3" s="13" t="s">
        <v>47</v>
      </c>
      <c r="BL3" s="13" t="s">
        <v>47</v>
      </c>
      <c r="BM3" s="19" t="s">
        <v>47</v>
      </c>
      <c r="BN3" s="14">
        <v>0</v>
      </c>
      <c r="BO3" s="15">
        <v>1</v>
      </c>
      <c r="BP3" s="15">
        <v>0</v>
      </c>
      <c r="BQ3" s="16">
        <v>1</v>
      </c>
    </row>
    <row r="4" spans="1:69" ht="28.5" x14ac:dyDescent="0.45">
      <c r="A4" s="14" t="s">
        <v>37</v>
      </c>
      <c r="B4" s="15" t="s">
        <v>38</v>
      </c>
      <c r="C4" s="15">
        <v>1</v>
      </c>
      <c r="D4" s="15" t="s">
        <v>39</v>
      </c>
      <c r="E4" s="15" t="s">
        <v>40</v>
      </c>
      <c r="F4" s="15">
        <f t="shared" si="0"/>
        <v>3</v>
      </c>
      <c r="G4" s="15" t="s">
        <v>51</v>
      </c>
      <c r="H4" s="17" t="s">
        <v>42</v>
      </c>
      <c r="I4" s="13" t="s">
        <v>43</v>
      </c>
      <c r="J4" s="13">
        <v>1970</v>
      </c>
      <c r="K4" s="13" t="s">
        <v>44</v>
      </c>
      <c r="L4" s="18">
        <v>42.103003999999999</v>
      </c>
      <c r="M4" s="18">
        <v>42.165633</v>
      </c>
      <c r="N4" s="18">
        <v>42.191800999999998</v>
      </c>
      <c r="O4" s="18">
        <v>42.175657000000001</v>
      </c>
      <c r="P4" s="18">
        <v>42.147221999999999</v>
      </c>
      <c r="Q4" s="18">
        <v>42.098033999999998</v>
      </c>
      <c r="R4" s="18">
        <v>42.013739999999999</v>
      </c>
      <c r="S4" s="18">
        <v>41.943545</v>
      </c>
      <c r="T4" s="18">
        <v>41.818072999999998</v>
      </c>
      <c r="U4" s="18">
        <v>41.698650999999998</v>
      </c>
      <c r="V4" s="18">
        <v>41.639176999999997</v>
      </c>
      <c r="W4" s="18">
        <v>41.097952999999997</v>
      </c>
      <c r="X4" s="18">
        <v>41.142769999999999</v>
      </c>
      <c r="Y4" s="18">
        <v>41.210540000000002</v>
      </c>
      <c r="Z4" s="18">
        <v>41.362079999999999</v>
      </c>
      <c r="AA4" s="18">
        <v>41.661560999999999</v>
      </c>
      <c r="AB4" s="18">
        <v>41.824534999999997</v>
      </c>
      <c r="AC4" s="18">
        <v>41.948785999999998</v>
      </c>
      <c r="AD4" s="18">
        <v>42.052522000000003</v>
      </c>
      <c r="AE4" s="18">
        <v>42.129097999999999</v>
      </c>
      <c r="AF4" s="18">
        <v>42.128512000000001</v>
      </c>
      <c r="AG4" s="18">
        <v>42.170338999999998</v>
      </c>
      <c r="AH4" s="18">
        <v>42.799793000000001</v>
      </c>
      <c r="AI4" s="18">
        <v>42.885790999999998</v>
      </c>
      <c r="AJ4" s="71"/>
      <c r="AK4" s="61" t="s">
        <v>59</v>
      </c>
      <c r="AL4" s="13" t="s">
        <v>60</v>
      </c>
      <c r="AM4" s="19"/>
      <c r="AN4" s="17">
        <v>1</v>
      </c>
      <c r="AO4" s="13">
        <v>1</v>
      </c>
      <c r="AP4" s="13">
        <v>1</v>
      </c>
      <c r="AQ4" s="13">
        <v>1</v>
      </c>
      <c r="AR4" s="13">
        <v>1</v>
      </c>
      <c r="AS4" s="13">
        <v>1</v>
      </c>
      <c r="AT4" s="20">
        <f t="shared" si="1"/>
        <v>6</v>
      </c>
      <c r="AU4" s="17" t="s">
        <v>48</v>
      </c>
      <c r="AV4" s="13" t="s">
        <v>48</v>
      </c>
      <c r="AW4" s="13" t="s">
        <v>48</v>
      </c>
      <c r="AX4" s="13" t="s">
        <v>48</v>
      </c>
      <c r="AY4" s="19" t="s">
        <v>48</v>
      </c>
      <c r="AZ4" s="13" t="s">
        <v>49</v>
      </c>
      <c r="BA4" s="18">
        <v>43.094740999999999</v>
      </c>
      <c r="BB4" s="13" t="s">
        <v>47</v>
      </c>
      <c r="BC4" s="18">
        <v>42.929735999999998</v>
      </c>
      <c r="BD4" s="18">
        <v>42.659903999999997</v>
      </c>
      <c r="BE4" s="18">
        <v>42.225383999999998</v>
      </c>
      <c r="BF4" s="17" t="s">
        <v>47</v>
      </c>
      <c r="BG4" s="13" t="s">
        <v>47</v>
      </c>
      <c r="BH4" s="13" t="s">
        <v>47</v>
      </c>
      <c r="BI4" s="13" t="s">
        <v>47</v>
      </c>
      <c r="BJ4" s="13" t="s">
        <v>47</v>
      </c>
      <c r="BK4" s="13" t="s">
        <v>47</v>
      </c>
      <c r="BL4" s="13" t="s">
        <v>47</v>
      </c>
      <c r="BM4" s="19" t="s">
        <v>47</v>
      </c>
      <c r="BN4" s="14">
        <v>0</v>
      </c>
      <c r="BO4" s="15">
        <v>1</v>
      </c>
      <c r="BP4" s="15">
        <v>0</v>
      </c>
      <c r="BQ4" s="16">
        <v>1</v>
      </c>
    </row>
    <row r="5" spans="1:69" ht="28.5" x14ac:dyDescent="0.45">
      <c r="A5" s="14" t="s">
        <v>37</v>
      </c>
      <c r="B5" s="15" t="s">
        <v>38</v>
      </c>
      <c r="C5" s="15">
        <v>1</v>
      </c>
      <c r="D5" s="15" t="s">
        <v>39</v>
      </c>
      <c r="E5" s="15" t="s">
        <v>40</v>
      </c>
      <c r="F5" s="15">
        <f t="shared" si="0"/>
        <v>4</v>
      </c>
      <c r="G5" s="15" t="s">
        <v>77</v>
      </c>
      <c r="H5" s="17" t="s">
        <v>78</v>
      </c>
      <c r="I5" s="13" t="s">
        <v>72</v>
      </c>
      <c r="J5" s="13">
        <v>2000</v>
      </c>
      <c r="K5" s="15" t="s">
        <v>118</v>
      </c>
      <c r="L5" s="27">
        <v>167120</v>
      </c>
      <c r="M5" s="27">
        <v>272723</v>
      </c>
      <c r="N5" s="27">
        <v>219288</v>
      </c>
      <c r="O5" s="27">
        <v>142645</v>
      </c>
      <c r="P5" s="27">
        <v>82543</v>
      </c>
      <c r="Q5" s="27">
        <v>78953</v>
      </c>
      <c r="R5" s="27">
        <v>-175</v>
      </c>
      <c r="S5" s="27">
        <v>43912</v>
      </c>
      <c r="T5" s="27">
        <v>-55743</v>
      </c>
      <c r="U5" s="27">
        <v>-12782</v>
      </c>
      <c r="V5" s="27">
        <v>127677</v>
      </c>
      <c r="W5" s="27">
        <v>279330</v>
      </c>
      <c r="X5" s="27">
        <v>368945</v>
      </c>
      <c r="Y5" s="27">
        <v>428607</v>
      </c>
      <c r="Z5" s="27">
        <v>550483</v>
      </c>
      <c r="AA5" s="27">
        <v>1139402</v>
      </c>
      <c r="AB5" s="27">
        <v>499944</v>
      </c>
      <c r="AC5" s="27">
        <v>416080</v>
      </c>
      <c r="AD5" s="27">
        <v>399680</v>
      </c>
      <c r="AE5" s="27">
        <v>327060</v>
      </c>
      <c r="AF5" s="27">
        <v>220251</v>
      </c>
      <c r="AG5" s="27">
        <v>329163</v>
      </c>
      <c r="AH5" s="27">
        <v>1462089</v>
      </c>
      <c r="AI5" s="27">
        <v>662964</v>
      </c>
      <c r="AJ5" s="71"/>
      <c r="AK5" s="63" t="s">
        <v>67</v>
      </c>
      <c r="AL5" s="23" t="s">
        <v>141</v>
      </c>
      <c r="AM5" s="19"/>
      <c r="AN5" s="17">
        <v>1</v>
      </c>
      <c r="AO5" s="13">
        <v>1</v>
      </c>
      <c r="AP5" s="13">
        <v>1</v>
      </c>
      <c r="AQ5" s="15">
        <v>1</v>
      </c>
      <c r="AR5" s="28">
        <v>1</v>
      </c>
      <c r="AS5" s="13">
        <v>1</v>
      </c>
      <c r="AT5" s="20">
        <f t="shared" si="1"/>
        <v>6</v>
      </c>
      <c r="AU5" s="17" t="s">
        <v>48</v>
      </c>
      <c r="AV5" s="13" t="s">
        <v>48</v>
      </c>
      <c r="AW5" s="13" t="s">
        <v>48</v>
      </c>
      <c r="AX5" s="13" t="s">
        <v>48</v>
      </c>
      <c r="AY5" s="19" t="s">
        <v>48</v>
      </c>
      <c r="AZ5" s="15" t="s">
        <v>48</v>
      </c>
      <c r="BA5" s="15" t="s">
        <v>48</v>
      </c>
      <c r="BB5" s="15" t="s">
        <v>48</v>
      </c>
      <c r="BC5" s="15" t="s">
        <v>48</v>
      </c>
      <c r="BD5" s="15" t="s">
        <v>48</v>
      </c>
      <c r="BE5" s="15" t="s">
        <v>48</v>
      </c>
      <c r="BF5" s="17" t="s">
        <v>47</v>
      </c>
      <c r="BG5" s="13" t="s">
        <v>47</v>
      </c>
      <c r="BH5" s="13" t="s">
        <v>47</v>
      </c>
      <c r="BI5" s="13" t="s">
        <v>47</v>
      </c>
      <c r="BJ5" s="13" t="s">
        <v>47</v>
      </c>
      <c r="BK5" s="13" t="s">
        <v>47</v>
      </c>
      <c r="BL5" s="13" t="s">
        <v>47</v>
      </c>
      <c r="BM5" s="19" t="s">
        <v>47</v>
      </c>
      <c r="BN5" s="14">
        <v>0</v>
      </c>
      <c r="BO5" s="15">
        <v>0</v>
      </c>
      <c r="BP5" s="15">
        <v>0</v>
      </c>
      <c r="BQ5" s="16">
        <v>0</v>
      </c>
    </row>
    <row r="6" spans="1:69" ht="28.5" x14ac:dyDescent="0.45">
      <c r="A6" s="14" t="s">
        <v>37</v>
      </c>
      <c r="B6" s="15" t="s">
        <v>38</v>
      </c>
      <c r="C6" s="15">
        <v>1</v>
      </c>
      <c r="D6" s="15" t="s">
        <v>39</v>
      </c>
      <c r="E6" s="15" t="s">
        <v>52</v>
      </c>
      <c r="F6" s="15">
        <f t="shared" si="0"/>
        <v>5</v>
      </c>
      <c r="G6" s="13" t="s">
        <v>53</v>
      </c>
      <c r="H6" s="17" t="s">
        <v>54</v>
      </c>
      <c r="I6" s="13" t="s">
        <v>43</v>
      </c>
      <c r="J6" s="13">
        <v>1950</v>
      </c>
      <c r="K6" s="13" t="s">
        <v>56</v>
      </c>
      <c r="L6" s="21">
        <v>34</v>
      </c>
      <c r="M6" s="21">
        <v>33.799999999999997</v>
      </c>
      <c r="N6" s="21">
        <v>33.5</v>
      </c>
      <c r="O6" s="21">
        <v>33.299999999999997</v>
      </c>
      <c r="P6" s="21">
        <v>33.1</v>
      </c>
      <c r="Q6" s="21">
        <v>32.9</v>
      </c>
      <c r="R6" s="21">
        <v>32.5</v>
      </c>
      <c r="S6" s="21">
        <v>32</v>
      </c>
      <c r="T6" s="21">
        <v>31.5</v>
      </c>
      <c r="U6" s="21">
        <v>31</v>
      </c>
      <c r="V6" s="15">
        <v>30.3</v>
      </c>
      <c r="W6" s="21">
        <v>30.3</v>
      </c>
      <c r="X6" s="21">
        <v>30</v>
      </c>
      <c r="Y6" s="21">
        <v>29.8</v>
      </c>
      <c r="Z6" s="21">
        <v>29.9</v>
      </c>
      <c r="AA6" s="21">
        <v>30.3</v>
      </c>
      <c r="AB6" s="21">
        <v>30.6</v>
      </c>
      <c r="AC6" s="21">
        <v>30.6</v>
      </c>
      <c r="AD6" s="21">
        <v>30.7</v>
      </c>
      <c r="AE6" s="22">
        <v>30.8</v>
      </c>
      <c r="AF6" s="23">
        <v>30.9</v>
      </c>
      <c r="AG6" s="23">
        <v>31.3</v>
      </c>
      <c r="AH6" s="23">
        <v>31.8</v>
      </c>
      <c r="AI6" s="59">
        <v>32</v>
      </c>
      <c r="AJ6" s="71"/>
      <c r="AK6" s="61" t="s">
        <v>59</v>
      </c>
      <c r="AL6" s="13" t="s">
        <v>60</v>
      </c>
      <c r="AM6" s="19"/>
      <c r="AN6" s="17">
        <v>1</v>
      </c>
      <c r="AO6" s="13">
        <v>1</v>
      </c>
      <c r="AP6" s="13">
        <v>1</v>
      </c>
      <c r="AQ6" s="15">
        <v>1</v>
      </c>
      <c r="AR6" s="23">
        <v>0</v>
      </c>
      <c r="AS6" s="13">
        <v>1</v>
      </c>
      <c r="AT6" s="20">
        <f t="shared" si="1"/>
        <v>5</v>
      </c>
      <c r="AU6" s="17" t="s">
        <v>48</v>
      </c>
      <c r="AV6" s="13" t="s">
        <v>48</v>
      </c>
      <c r="AW6" s="13" t="s">
        <v>48</v>
      </c>
      <c r="AX6" s="13" t="s">
        <v>48</v>
      </c>
      <c r="AY6" s="19" t="s">
        <v>48</v>
      </c>
      <c r="AZ6" s="17" t="s">
        <v>57</v>
      </c>
      <c r="BA6" s="15">
        <v>34.6</v>
      </c>
      <c r="BB6" s="13">
        <v>35.4</v>
      </c>
      <c r="BC6" s="15">
        <v>34.200000000000003</v>
      </c>
      <c r="BD6" s="15">
        <v>33.6</v>
      </c>
      <c r="BE6" s="15">
        <v>35.1</v>
      </c>
      <c r="BF6" s="17" t="s">
        <v>47</v>
      </c>
      <c r="BG6" s="13" t="s">
        <v>47</v>
      </c>
      <c r="BH6" s="13" t="s">
        <v>47</v>
      </c>
      <c r="BI6" s="13" t="s">
        <v>47</v>
      </c>
      <c r="BJ6" s="13" t="s">
        <v>47</v>
      </c>
      <c r="BK6" s="13" t="s">
        <v>47</v>
      </c>
      <c r="BL6" s="13" t="s">
        <v>47</v>
      </c>
      <c r="BM6" s="19" t="s">
        <v>47</v>
      </c>
      <c r="BN6" s="14">
        <v>0</v>
      </c>
      <c r="BO6" s="15">
        <v>1</v>
      </c>
      <c r="BP6" s="15">
        <v>0</v>
      </c>
      <c r="BQ6" s="16">
        <v>1</v>
      </c>
    </row>
    <row r="7" spans="1:69" ht="28.5" x14ac:dyDescent="0.45">
      <c r="A7" s="14" t="s">
        <v>37</v>
      </c>
      <c r="B7" s="15" t="s">
        <v>38</v>
      </c>
      <c r="C7" s="15">
        <v>1</v>
      </c>
      <c r="D7" s="15" t="s">
        <v>39</v>
      </c>
      <c r="E7" s="15" t="s">
        <v>52</v>
      </c>
      <c r="F7" s="15">
        <f t="shared" si="0"/>
        <v>6</v>
      </c>
      <c r="G7" s="13" t="s">
        <v>58</v>
      </c>
      <c r="H7" s="17" t="s">
        <v>54</v>
      </c>
      <c r="I7" s="13" t="s">
        <v>43</v>
      </c>
      <c r="J7" s="13">
        <v>1950</v>
      </c>
      <c r="K7" s="13" t="s">
        <v>56</v>
      </c>
      <c r="L7" s="15">
        <v>26.8</v>
      </c>
      <c r="M7" s="18">
        <v>27.5</v>
      </c>
      <c r="N7" s="18">
        <v>28.3</v>
      </c>
      <c r="O7" s="18">
        <v>29.3</v>
      </c>
      <c r="P7" s="18">
        <v>30.5</v>
      </c>
      <c r="Q7" s="18">
        <v>31.7</v>
      </c>
      <c r="R7" s="18">
        <v>32.700000000000003</v>
      </c>
      <c r="S7" s="18">
        <v>33.200000000000003</v>
      </c>
      <c r="T7" s="18">
        <v>33.700000000000003</v>
      </c>
      <c r="U7" s="18">
        <v>34.1</v>
      </c>
      <c r="V7" s="15">
        <v>33.799999999999997</v>
      </c>
      <c r="W7" s="15">
        <v>33.9</v>
      </c>
      <c r="X7" s="18">
        <v>34.1</v>
      </c>
      <c r="Y7" s="18">
        <v>34.200000000000003</v>
      </c>
      <c r="Z7" s="18">
        <v>34.6</v>
      </c>
      <c r="AA7" s="15">
        <v>34.700000000000003</v>
      </c>
      <c r="AB7" s="15">
        <v>35.200000000000003</v>
      </c>
      <c r="AC7" s="15">
        <v>35.5</v>
      </c>
      <c r="AD7" s="15">
        <v>35.9</v>
      </c>
      <c r="AE7" s="22">
        <v>36.4</v>
      </c>
      <c r="AF7" s="23">
        <v>36.9</v>
      </c>
      <c r="AG7" s="23">
        <v>37.299999999999997</v>
      </c>
      <c r="AH7" s="23">
        <v>37.4</v>
      </c>
      <c r="AI7" s="59">
        <v>37.9</v>
      </c>
      <c r="AJ7" s="71"/>
      <c r="AK7" s="61" t="s">
        <v>59</v>
      </c>
      <c r="AL7" s="13" t="s">
        <v>60</v>
      </c>
      <c r="AM7" s="19"/>
      <c r="AN7" s="17">
        <v>1</v>
      </c>
      <c r="AO7" s="13">
        <v>1</v>
      </c>
      <c r="AP7" s="13">
        <v>1</v>
      </c>
      <c r="AQ7" s="15">
        <v>1</v>
      </c>
      <c r="AR7" s="23">
        <v>0</v>
      </c>
      <c r="AS7" s="13">
        <v>1</v>
      </c>
      <c r="AT7" s="20">
        <f t="shared" si="1"/>
        <v>5</v>
      </c>
      <c r="AU7" s="17" t="s">
        <v>48</v>
      </c>
      <c r="AV7" s="13" t="s">
        <v>48</v>
      </c>
      <c r="AW7" s="13" t="s">
        <v>48</v>
      </c>
      <c r="AX7" s="13" t="s">
        <v>48</v>
      </c>
      <c r="AY7" s="19" t="s">
        <v>48</v>
      </c>
      <c r="AZ7" s="17" t="s">
        <v>57</v>
      </c>
      <c r="BA7" s="15">
        <v>46.1</v>
      </c>
      <c r="BB7" s="13">
        <v>51.1</v>
      </c>
      <c r="BC7" s="15">
        <v>51.3</v>
      </c>
      <c r="BD7" s="15">
        <v>52.6</v>
      </c>
      <c r="BE7" s="15">
        <v>57</v>
      </c>
      <c r="BF7" s="17" t="s">
        <v>61</v>
      </c>
      <c r="BG7" s="13" t="s">
        <v>62</v>
      </c>
      <c r="BH7" s="13" t="s">
        <v>47</v>
      </c>
      <c r="BI7" s="15">
        <v>31.4</v>
      </c>
      <c r="BJ7" s="15">
        <v>32</v>
      </c>
      <c r="BK7" s="15">
        <v>32.6</v>
      </c>
      <c r="BL7" s="15">
        <v>33.1</v>
      </c>
      <c r="BM7" s="15">
        <v>33.4</v>
      </c>
      <c r="BN7" s="14">
        <v>0</v>
      </c>
      <c r="BO7" s="15">
        <v>1</v>
      </c>
      <c r="BP7" s="15">
        <v>1</v>
      </c>
      <c r="BQ7" s="16">
        <v>1</v>
      </c>
    </row>
    <row r="8" spans="1:69" ht="28.5" x14ac:dyDescent="0.45">
      <c r="A8" s="14" t="s">
        <v>37</v>
      </c>
      <c r="B8" s="15" t="s">
        <v>38</v>
      </c>
      <c r="C8" s="15">
        <v>1</v>
      </c>
      <c r="D8" s="15" t="s">
        <v>39</v>
      </c>
      <c r="E8" s="15" t="s">
        <v>63</v>
      </c>
      <c r="F8" s="15">
        <f t="shared" si="0"/>
        <v>7</v>
      </c>
      <c r="G8" s="15" t="s">
        <v>64</v>
      </c>
      <c r="H8" s="17" t="s">
        <v>65</v>
      </c>
      <c r="I8" s="13" t="s">
        <v>43</v>
      </c>
      <c r="J8" s="13">
        <v>2011</v>
      </c>
      <c r="K8" s="13" t="s">
        <v>66</v>
      </c>
      <c r="L8" s="13" t="s">
        <v>48</v>
      </c>
      <c r="M8" s="13" t="s">
        <v>48</v>
      </c>
      <c r="N8" s="13" t="s">
        <v>48</v>
      </c>
      <c r="O8" s="13" t="s">
        <v>48</v>
      </c>
      <c r="P8" s="13" t="s">
        <v>48</v>
      </c>
      <c r="Q8" s="13" t="s">
        <v>48</v>
      </c>
      <c r="R8" s="13" t="s">
        <v>48</v>
      </c>
      <c r="S8" s="13" t="s">
        <v>48</v>
      </c>
      <c r="T8" s="13" t="s">
        <v>48</v>
      </c>
      <c r="U8" s="13" t="s">
        <v>48</v>
      </c>
      <c r="V8" s="13" t="s">
        <v>48</v>
      </c>
      <c r="W8" s="13">
        <v>8.3000000000000007</v>
      </c>
      <c r="X8" s="13">
        <v>8.4</v>
      </c>
      <c r="Y8" s="13">
        <v>8.5</v>
      </c>
      <c r="Z8" s="13">
        <v>8.8000000000000007</v>
      </c>
      <c r="AA8" s="13">
        <v>9</v>
      </c>
      <c r="AB8" s="13">
        <v>9.6</v>
      </c>
      <c r="AC8" s="13">
        <v>9.5</v>
      </c>
      <c r="AD8" s="13">
        <v>9.5</v>
      </c>
      <c r="AE8" s="13">
        <v>9.4</v>
      </c>
      <c r="AF8" s="13">
        <v>9.3000000000000007</v>
      </c>
      <c r="AG8" s="15">
        <v>9.6</v>
      </c>
      <c r="AH8" s="15">
        <v>8.8000000000000007</v>
      </c>
      <c r="AI8" s="18">
        <v>8.3000000000000007</v>
      </c>
      <c r="AJ8" s="71"/>
      <c r="AK8" s="63" t="s">
        <v>67</v>
      </c>
      <c r="AL8" s="23" t="s">
        <v>141</v>
      </c>
      <c r="AM8" s="19"/>
      <c r="AN8" s="17">
        <v>1</v>
      </c>
      <c r="AO8" s="13">
        <v>1</v>
      </c>
      <c r="AP8" s="13">
        <v>1</v>
      </c>
      <c r="AQ8" s="15">
        <v>1</v>
      </c>
      <c r="AR8" s="15">
        <v>1</v>
      </c>
      <c r="AS8" s="13">
        <v>1</v>
      </c>
      <c r="AT8" s="20">
        <f t="shared" si="1"/>
        <v>6</v>
      </c>
      <c r="AU8" s="17" t="s">
        <v>48</v>
      </c>
      <c r="AV8" s="13" t="s">
        <v>48</v>
      </c>
      <c r="AW8" s="13" t="s">
        <v>48</v>
      </c>
      <c r="AX8" s="13" t="s">
        <v>48</v>
      </c>
      <c r="AY8" s="19" t="s">
        <v>48</v>
      </c>
      <c r="AZ8" s="15" t="s">
        <v>48</v>
      </c>
      <c r="BA8" s="15" t="s">
        <v>48</v>
      </c>
      <c r="BB8" s="15" t="s">
        <v>48</v>
      </c>
      <c r="BC8" s="15" t="s">
        <v>48</v>
      </c>
      <c r="BD8" s="15" t="s">
        <v>48</v>
      </c>
      <c r="BE8" s="15" t="s">
        <v>48</v>
      </c>
      <c r="BF8" s="17" t="s">
        <v>68</v>
      </c>
      <c r="BG8" s="13" t="s">
        <v>69</v>
      </c>
      <c r="BH8" s="13" t="s">
        <v>47</v>
      </c>
      <c r="BI8" s="13">
        <v>9.3000000000000007</v>
      </c>
      <c r="BJ8" s="13">
        <v>9.1</v>
      </c>
      <c r="BK8" s="13">
        <v>9.1999999999999993</v>
      </c>
      <c r="BL8" s="13">
        <v>8.6999999999999993</v>
      </c>
      <c r="BM8" s="13">
        <v>8.1999999999999993</v>
      </c>
      <c r="BN8" s="14">
        <v>0</v>
      </c>
      <c r="BO8" s="15">
        <v>0</v>
      </c>
      <c r="BP8" s="15">
        <v>1</v>
      </c>
      <c r="BQ8" s="16">
        <v>1</v>
      </c>
    </row>
    <row r="9" spans="1:69" ht="28.5" x14ac:dyDescent="0.45">
      <c r="A9" s="14" t="s">
        <v>37</v>
      </c>
      <c r="B9" s="15" t="s">
        <v>38</v>
      </c>
      <c r="C9" s="15">
        <v>1</v>
      </c>
      <c r="D9" s="15" t="s">
        <v>39</v>
      </c>
      <c r="E9" s="15" t="s">
        <v>63</v>
      </c>
      <c r="F9" s="15">
        <f t="shared" si="0"/>
        <v>8</v>
      </c>
      <c r="G9" s="15" t="s">
        <v>70</v>
      </c>
      <c r="H9" s="17" t="s">
        <v>71</v>
      </c>
      <c r="I9" s="13" t="s">
        <v>72</v>
      </c>
      <c r="J9" s="13">
        <v>1990</v>
      </c>
      <c r="K9" s="13" t="s">
        <v>73</v>
      </c>
      <c r="L9" s="24">
        <v>0.66400000000000003</v>
      </c>
      <c r="M9" s="24">
        <v>0.64800000000000002</v>
      </c>
      <c r="N9" s="24">
        <v>0.64600000000000002</v>
      </c>
      <c r="O9" s="24">
        <v>0.64500000000000002</v>
      </c>
      <c r="P9" s="24">
        <v>0.65300000000000002</v>
      </c>
      <c r="Q9" s="24">
        <v>0.64600000000000002</v>
      </c>
      <c r="R9" s="24">
        <v>0.64</v>
      </c>
      <c r="S9" s="24">
        <v>0.65900000000000003</v>
      </c>
      <c r="T9" s="24">
        <v>0.66400000000000003</v>
      </c>
      <c r="U9" s="24">
        <v>0.65500000000000003</v>
      </c>
      <c r="V9" s="24">
        <v>0.67300000000000004</v>
      </c>
      <c r="W9" s="24">
        <v>0.67100000000000004</v>
      </c>
      <c r="X9" s="24">
        <v>0.67700000000000005</v>
      </c>
      <c r="Y9" s="24">
        <v>0.68400000000000005</v>
      </c>
      <c r="Z9" s="24">
        <v>0.71099999999999997</v>
      </c>
      <c r="AA9" s="24">
        <v>0.72399999999999998</v>
      </c>
      <c r="AB9" s="24">
        <v>0.76900000000000002</v>
      </c>
      <c r="AC9" s="24">
        <v>0.75600000000000001</v>
      </c>
      <c r="AD9" s="24">
        <v>0.754</v>
      </c>
      <c r="AE9" s="25">
        <v>0.74199999999999999</v>
      </c>
      <c r="AF9" s="26">
        <v>0.73399999999999999</v>
      </c>
      <c r="AG9" s="26">
        <v>0.75900000000000001</v>
      </c>
      <c r="AH9" s="26">
        <v>0.7</v>
      </c>
      <c r="AI9" s="26">
        <v>0.65200000000000002</v>
      </c>
      <c r="AJ9" s="71"/>
      <c r="AK9" s="61" t="s">
        <v>45</v>
      </c>
      <c r="AL9" s="13" t="s">
        <v>46</v>
      </c>
      <c r="AM9" s="19"/>
      <c r="AN9" s="17">
        <v>1</v>
      </c>
      <c r="AO9" s="13">
        <v>1</v>
      </c>
      <c r="AP9" s="13">
        <v>1</v>
      </c>
      <c r="AQ9" s="15">
        <v>1</v>
      </c>
      <c r="AR9" s="23">
        <v>1</v>
      </c>
      <c r="AS9" s="13">
        <v>1</v>
      </c>
      <c r="AT9" s="20">
        <f t="shared" si="1"/>
        <v>6</v>
      </c>
      <c r="AU9" s="17" t="s">
        <v>48</v>
      </c>
      <c r="AV9" s="13" t="s">
        <v>48</v>
      </c>
      <c r="AW9" s="13" t="s">
        <v>48</v>
      </c>
      <c r="AX9" s="13" t="s">
        <v>48</v>
      </c>
      <c r="AY9" s="19" t="s">
        <v>48</v>
      </c>
      <c r="AZ9" s="15" t="s">
        <v>74</v>
      </c>
      <c r="BA9" s="24">
        <v>0.71340000000000003</v>
      </c>
      <c r="BB9" s="24">
        <v>0.72370000000000001</v>
      </c>
      <c r="BC9" s="24">
        <v>0.73160000000000003</v>
      </c>
      <c r="BD9" s="24">
        <v>0.74380000000000002</v>
      </c>
      <c r="BE9" s="24">
        <v>0.754</v>
      </c>
      <c r="BF9" s="17" t="s">
        <v>75</v>
      </c>
      <c r="BG9" s="13" t="s">
        <v>76</v>
      </c>
      <c r="BH9" s="13" t="s">
        <v>47</v>
      </c>
      <c r="BI9" s="25">
        <v>0.73229999999999995</v>
      </c>
      <c r="BJ9" s="25">
        <v>0.72140000000000004</v>
      </c>
      <c r="BK9" s="25">
        <v>0.72889999999999999</v>
      </c>
      <c r="BL9" s="25">
        <v>0.70079999999999998</v>
      </c>
      <c r="BM9" s="25">
        <v>0.68149999999999999</v>
      </c>
      <c r="BN9" s="14">
        <v>0</v>
      </c>
      <c r="BO9" s="15">
        <v>1</v>
      </c>
      <c r="BP9" s="15">
        <v>1</v>
      </c>
      <c r="BQ9" s="16">
        <v>1</v>
      </c>
    </row>
    <row r="10" spans="1:69" ht="42.75" x14ac:dyDescent="0.45">
      <c r="A10" s="14" t="s">
        <v>37</v>
      </c>
      <c r="B10" s="15" t="s">
        <v>38</v>
      </c>
      <c r="C10" s="15">
        <v>2</v>
      </c>
      <c r="D10" s="15" t="s">
        <v>79</v>
      </c>
      <c r="E10" s="15" t="s">
        <v>80</v>
      </c>
      <c r="F10" s="15">
        <f t="shared" si="0"/>
        <v>9</v>
      </c>
      <c r="G10" s="15" t="s">
        <v>81</v>
      </c>
      <c r="H10" s="17" t="s">
        <v>82</v>
      </c>
      <c r="I10" s="15" t="s">
        <v>72</v>
      </c>
      <c r="J10" s="15">
        <v>1991</v>
      </c>
      <c r="K10" s="15" t="s">
        <v>83</v>
      </c>
      <c r="L10" s="30">
        <v>2109.1</v>
      </c>
      <c r="M10" s="30">
        <v>2172.5</v>
      </c>
      <c r="N10" s="30">
        <v>2198.1</v>
      </c>
      <c r="O10" s="30">
        <v>2211.6</v>
      </c>
      <c r="P10" s="30">
        <v>2262.5</v>
      </c>
      <c r="Q10" s="30">
        <v>2288.3000000000002</v>
      </c>
      <c r="R10" s="30">
        <v>2385.1</v>
      </c>
      <c r="S10" s="30">
        <v>2499.5</v>
      </c>
      <c r="T10" s="30">
        <v>2546.5</v>
      </c>
      <c r="U10" s="30">
        <v>2445.6999999999998</v>
      </c>
      <c r="V10" s="30">
        <v>2564.4</v>
      </c>
      <c r="W10" s="30">
        <v>2693.6</v>
      </c>
      <c r="X10" s="30">
        <v>2745.2</v>
      </c>
      <c r="Y10" s="30">
        <v>2811.4</v>
      </c>
      <c r="Z10" s="30">
        <v>2927.4</v>
      </c>
      <c r="AA10" s="30">
        <v>3026.2</v>
      </c>
      <c r="AB10" s="30">
        <v>3134.7</v>
      </c>
      <c r="AC10" s="30">
        <v>3267.2</v>
      </c>
      <c r="AD10" s="30">
        <v>3365.5</v>
      </c>
      <c r="AE10" s="21">
        <v>3474.1</v>
      </c>
      <c r="AF10" s="21">
        <v>3403.7</v>
      </c>
      <c r="AG10" s="21">
        <v>3617.5</v>
      </c>
      <c r="AH10" s="21">
        <v>3876.8</v>
      </c>
      <c r="AI10" s="21">
        <v>4121.2</v>
      </c>
      <c r="AJ10" s="71"/>
      <c r="AK10" s="61" t="s">
        <v>59</v>
      </c>
      <c r="AL10" s="13" t="s">
        <v>60</v>
      </c>
      <c r="AM10" s="19" t="s">
        <v>84</v>
      </c>
      <c r="AN10" s="17">
        <v>1</v>
      </c>
      <c r="AO10" s="13">
        <v>1</v>
      </c>
      <c r="AP10" s="13">
        <v>0</v>
      </c>
      <c r="AQ10" s="15">
        <v>1</v>
      </c>
      <c r="AR10" s="28">
        <v>1</v>
      </c>
      <c r="AS10" s="13">
        <v>1</v>
      </c>
      <c r="AT10" s="20">
        <f t="shared" si="1"/>
        <v>5</v>
      </c>
      <c r="AU10" s="17" t="s">
        <v>85</v>
      </c>
      <c r="AV10" s="15" t="s">
        <v>86</v>
      </c>
      <c r="AW10" s="15" t="s">
        <v>48</v>
      </c>
      <c r="AX10" s="15" t="s">
        <v>48</v>
      </c>
      <c r="AY10" s="19" t="s">
        <v>48</v>
      </c>
      <c r="AZ10" s="15" t="s">
        <v>87</v>
      </c>
      <c r="BA10" s="31" t="s">
        <v>88</v>
      </c>
      <c r="BB10" s="31" t="s">
        <v>88</v>
      </c>
      <c r="BC10" s="31" t="s">
        <v>88</v>
      </c>
      <c r="BD10" s="31" t="s">
        <v>88</v>
      </c>
      <c r="BE10" s="31" t="s">
        <v>88</v>
      </c>
      <c r="BF10" s="17" t="s">
        <v>89</v>
      </c>
      <c r="BG10" s="13" t="s">
        <v>47</v>
      </c>
      <c r="BH10" s="13" t="s">
        <v>47</v>
      </c>
      <c r="BI10" s="29">
        <v>3534.9</v>
      </c>
      <c r="BJ10" s="29">
        <v>3449.6</v>
      </c>
      <c r="BK10" s="29">
        <v>3676.5</v>
      </c>
      <c r="BL10" s="29">
        <v>3953.9</v>
      </c>
      <c r="BM10" s="29">
        <v>4185.55</v>
      </c>
      <c r="BN10" s="14">
        <v>1</v>
      </c>
      <c r="BO10" s="15">
        <v>1</v>
      </c>
      <c r="BP10" s="15">
        <v>1</v>
      </c>
      <c r="BQ10" s="16">
        <v>1</v>
      </c>
    </row>
    <row r="11" spans="1:69" x14ac:dyDescent="0.45">
      <c r="A11" s="14" t="s">
        <v>37</v>
      </c>
      <c r="B11" s="15" t="s">
        <v>38</v>
      </c>
      <c r="C11" s="15">
        <v>2</v>
      </c>
      <c r="D11" s="15" t="s">
        <v>79</v>
      </c>
      <c r="E11" s="15" t="s">
        <v>80</v>
      </c>
      <c r="F11" s="15">
        <f t="shared" si="0"/>
        <v>10</v>
      </c>
      <c r="G11" s="15" t="s">
        <v>90</v>
      </c>
      <c r="H11" s="17" t="s">
        <v>91</v>
      </c>
      <c r="I11" s="15" t="s">
        <v>72</v>
      </c>
      <c r="J11" s="15">
        <v>2010</v>
      </c>
      <c r="K11" s="15" t="s">
        <v>56</v>
      </c>
      <c r="L11" s="13" t="s">
        <v>48</v>
      </c>
      <c r="M11" s="13" t="s">
        <v>48</v>
      </c>
      <c r="N11" s="13" t="s">
        <v>48</v>
      </c>
      <c r="O11" s="13" t="s">
        <v>48</v>
      </c>
      <c r="P11" s="13" t="s">
        <v>48</v>
      </c>
      <c r="Q11" s="13" t="s">
        <v>48</v>
      </c>
      <c r="R11" s="13" t="s">
        <v>48</v>
      </c>
      <c r="S11" s="13" t="s">
        <v>48</v>
      </c>
      <c r="T11" s="13" t="s">
        <v>48</v>
      </c>
      <c r="U11" s="13" t="s">
        <v>48</v>
      </c>
      <c r="V11" s="13">
        <v>1.1000000000000001</v>
      </c>
      <c r="W11" s="13">
        <v>2.5</v>
      </c>
      <c r="X11" s="13">
        <v>2.2000000000000002</v>
      </c>
      <c r="Y11" s="13">
        <v>1.6</v>
      </c>
      <c r="Z11" s="13">
        <v>0.8</v>
      </c>
      <c r="AA11" s="13">
        <v>0.7</v>
      </c>
      <c r="AB11" s="13">
        <v>0.4</v>
      </c>
      <c r="AC11" s="13">
        <v>1.7</v>
      </c>
      <c r="AD11" s="13">
        <v>1.9</v>
      </c>
      <c r="AE11" s="15">
        <v>1.4</v>
      </c>
      <c r="AF11" s="15">
        <v>0.4</v>
      </c>
      <c r="AG11" s="15">
        <v>3.2</v>
      </c>
      <c r="AH11" s="15">
        <v>8.6999999999999993</v>
      </c>
      <c r="AI11" s="18">
        <v>6</v>
      </c>
      <c r="AJ11" s="71"/>
      <c r="AK11" s="61" t="s">
        <v>59</v>
      </c>
      <c r="AL11" s="13" t="s">
        <v>60</v>
      </c>
      <c r="AM11" s="19" t="s">
        <v>92</v>
      </c>
      <c r="AN11" s="17">
        <v>1</v>
      </c>
      <c r="AO11" s="13">
        <v>1</v>
      </c>
      <c r="AP11" s="15">
        <v>1</v>
      </c>
      <c r="AQ11" s="15">
        <v>1</v>
      </c>
      <c r="AR11" s="28">
        <v>1</v>
      </c>
      <c r="AS11" s="13">
        <v>1</v>
      </c>
      <c r="AT11" s="20">
        <f t="shared" si="1"/>
        <v>6</v>
      </c>
      <c r="AU11" s="17" t="s">
        <v>48</v>
      </c>
      <c r="AV11" s="15" t="s">
        <v>48</v>
      </c>
      <c r="AW11" s="15" t="s">
        <v>48</v>
      </c>
      <c r="AX11" s="15" t="s">
        <v>48</v>
      </c>
      <c r="AY11" s="19" t="s">
        <v>48</v>
      </c>
      <c r="AZ11" s="15" t="s">
        <v>48</v>
      </c>
      <c r="BA11" s="15" t="s">
        <v>48</v>
      </c>
      <c r="BB11" s="15" t="s">
        <v>48</v>
      </c>
      <c r="BC11" s="15" t="s">
        <v>48</v>
      </c>
      <c r="BD11" s="15" t="s">
        <v>48</v>
      </c>
      <c r="BE11" s="15" t="s">
        <v>48</v>
      </c>
      <c r="BF11" s="17" t="s">
        <v>93</v>
      </c>
      <c r="BG11" s="13" t="s">
        <v>69</v>
      </c>
      <c r="BH11" s="13" t="s">
        <v>47</v>
      </c>
      <c r="BI11" s="15">
        <v>1.4</v>
      </c>
      <c r="BJ11" s="15">
        <v>0.7</v>
      </c>
      <c r="BK11" s="15">
        <v>2.9</v>
      </c>
      <c r="BL11" s="13">
        <v>9.1999999999999993</v>
      </c>
      <c r="BM11" s="13">
        <v>6.4</v>
      </c>
      <c r="BN11" s="14">
        <v>0</v>
      </c>
      <c r="BO11" s="15">
        <v>0</v>
      </c>
      <c r="BP11" s="15">
        <v>1</v>
      </c>
      <c r="BQ11" s="16">
        <v>1</v>
      </c>
    </row>
    <row r="12" spans="1:69" ht="28.5" x14ac:dyDescent="0.45">
      <c r="A12" s="14" t="s">
        <v>37</v>
      </c>
      <c r="B12" s="15" t="s">
        <v>38</v>
      </c>
      <c r="C12" s="15">
        <v>2</v>
      </c>
      <c r="D12" s="15" t="s">
        <v>79</v>
      </c>
      <c r="E12" s="15" t="s">
        <v>94</v>
      </c>
      <c r="F12" s="15">
        <f t="shared" si="0"/>
        <v>11</v>
      </c>
      <c r="G12" s="15" t="s">
        <v>95</v>
      </c>
      <c r="H12" s="17" t="s">
        <v>96</v>
      </c>
      <c r="I12" s="15" t="s">
        <v>72</v>
      </c>
      <c r="J12" s="15">
        <v>1991</v>
      </c>
      <c r="K12" s="15" t="s">
        <v>97</v>
      </c>
      <c r="L12" s="32">
        <v>2128</v>
      </c>
      <c r="M12" s="32">
        <v>2177</v>
      </c>
      <c r="N12" s="32">
        <v>2210</v>
      </c>
      <c r="O12" s="32">
        <v>2246</v>
      </c>
      <c r="P12" s="32">
        <v>2264</v>
      </c>
      <c r="Q12" s="32">
        <v>2272</v>
      </c>
      <c r="R12" s="32">
        <v>2296</v>
      </c>
      <c r="S12" s="32">
        <v>2331</v>
      </c>
      <c r="T12" s="32">
        <v>2389</v>
      </c>
      <c r="U12" s="32">
        <v>2393</v>
      </c>
      <c r="V12" s="32">
        <v>2455</v>
      </c>
      <c r="W12" s="32">
        <v>2541</v>
      </c>
      <c r="X12" s="28">
        <v>2615</v>
      </c>
      <c r="Y12" s="28">
        <v>2676</v>
      </c>
      <c r="Z12" s="28">
        <v>2758</v>
      </c>
      <c r="AA12" s="28">
        <v>2843</v>
      </c>
      <c r="AB12" s="28">
        <v>2918</v>
      </c>
      <c r="AC12" s="28">
        <v>3001</v>
      </c>
      <c r="AD12" s="28">
        <v>3101</v>
      </c>
      <c r="AE12" s="28">
        <v>3199</v>
      </c>
      <c r="AF12" s="28">
        <v>3192</v>
      </c>
      <c r="AG12" s="28">
        <v>3300</v>
      </c>
      <c r="AH12" s="28">
        <v>3445</v>
      </c>
      <c r="AI12" s="28">
        <v>3667</v>
      </c>
      <c r="AJ12" s="71"/>
      <c r="AK12" s="61" t="s">
        <v>59</v>
      </c>
      <c r="AL12" s="13" t="s">
        <v>60</v>
      </c>
      <c r="AM12" s="19"/>
      <c r="AN12" s="17">
        <v>1</v>
      </c>
      <c r="AO12" s="13">
        <v>1</v>
      </c>
      <c r="AP12" s="28">
        <v>0</v>
      </c>
      <c r="AQ12" s="15">
        <v>1</v>
      </c>
      <c r="AR12" s="28">
        <v>1</v>
      </c>
      <c r="AS12" s="13">
        <v>1</v>
      </c>
      <c r="AT12" s="20">
        <f t="shared" si="1"/>
        <v>5</v>
      </c>
      <c r="AU12" s="17" t="s">
        <v>48</v>
      </c>
      <c r="AV12" s="15" t="s">
        <v>48</v>
      </c>
      <c r="AW12" s="15" t="s">
        <v>48</v>
      </c>
      <c r="AX12" s="15" t="s">
        <v>48</v>
      </c>
      <c r="AY12" s="19" t="s">
        <v>48</v>
      </c>
      <c r="AZ12" s="15" t="s">
        <v>48</v>
      </c>
      <c r="BA12" s="15" t="s">
        <v>48</v>
      </c>
      <c r="BB12" s="15" t="s">
        <v>48</v>
      </c>
      <c r="BC12" s="15" t="s">
        <v>48</v>
      </c>
      <c r="BD12" s="15" t="s">
        <v>48</v>
      </c>
      <c r="BE12" s="15" t="s">
        <v>48</v>
      </c>
      <c r="BF12" s="14" t="s">
        <v>98</v>
      </c>
      <c r="BG12" s="15" t="s">
        <v>99</v>
      </c>
      <c r="BH12" s="15" t="s">
        <v>47</v>
      </c>
      <c r="BI12" s="33">
        <f>32779/12</f>
        <v>2731.5833333333335</v>
      </c>
      <c r="BJ12" s="33">
        <f>32498/12</f>
        <v>2708.1666666666665</v>
      </c>
      <c r="BK12" s="33">
        <f>33909/12</f>
        <v>2825.75</v>
      </c>
      <c r="BL12" s="34">
        <f>35638/12</f>
        <v>2969.8333333333335</v>
      </c>
      <c r="BM12" s="34">
        <f>37863/12</f>
        <v>3155.25</v>
      </c>
      <c r="BN12" s="14">
        <v>0</v>
      </c>
      <c r="BO12" s="15">
        <v>0</v>
      </c>
      <c r="BP12" s="15">
        <v>1</v>
      </c>
      <c r="BQ12" s="16">
        <v>1</v>
      </c>
    </row>
    <row r="13" spans="1:69" x14ac:dyDescent="0.45">
      <c r="A13" s="14" t="s">
        <v>37</v>
      </c>
      <c r="B13" s="15" t="s">
        <v>38</v>
      </c>
      <c r="C13" s="15">
        <v>2</v>
      </c>
      <c r="D13" s="15" t="s">
        <v>79</v>
      </c>
      <c r="E13" s="15" t="s">
        <v>100</v>
      </c>
      <c r="F13" s="15">
        <f t="shared" si="0"/>
        <v>12</v>
      </c>
      <c r="G13" s="15" t="s">
        <v>101</v>
      </c>
      <c r="H13" s="14" t="s">
        <v>102</v>
      </c>
      <c r="I13" s="15" t="s">
        <v>72</v>
      </c>
      <c r="J13" s="15">
        <v>2009</v>
      </c>
      <c r="K13" s="15" t="s">
        <v>103</v>
      </c>
      <c r="L13" s="13" t="s">
        <v>48</v>
      </c>
      <c r="M13" s="13" t="s">
        <v>48</v>
      </c>
      <c r="N13" s="13" t="s">
        <v>48</v>
      </c>
      <c r="O13" s="13" t="s">
        <v>48</v>
      </c>
      <c r="P13" s="13" t="s">
        <v>48</v>
      </c>
      <c r="Q13" s="13" t="s">
        <v>48</v>
      </c>
      <c r="R13" s="13" t="s">
        <v>48</v>
      </c>
      <c r="S13" s="13" t="s">
        <v>48</v>
      </c>
      <c r="T13" s="13" t="s">
        <v>48</v>
      </c>
      <c r="U13" s="13">
        <v>73.2</v>
      </c>
      <c r="V13" s="13">
        <v>74</v>
      </c>
      <c r="W13" s="13">
        <v>75.400000000000006</v>
      </c>
      <c r="X13" s="13">
        <v>75.8</v>
      </c>
      <c r="Y13" s="13">
        <v>76.3</v>
      </c>
      <c r="Z13" s="13">
        <v>76.7</v>
      </c>
      <c r="AA13" s="13">
        <v>76.900000000000006</v>
      </c>
      <c r="AB13" s="13">
        <v>77.599999999999994</v>
      </c>
      <c r="AC13" s="13">
        <v>78.2</v>
      </c>
      <c r="AD13" s="13">
        <v>78.900000000000006</v>
      </c>
      <c r="AE13" s="13">
        <v>79.599999999999994</v>
      </c>
      <c r="AF13" s="13">
        <v>78.2</v>
      </c>
      <c r="AG13" s="13">
        <v>79.400000000000006</v>
      </c>
      <c r="AH13" s="13">
        <v>80.599999999999994</v>
      </c>
      <c r="AI13" s="36">
        <v>81.099999999999994</v>
      </c>
      <c r="AJ13" s="71"/>
      <c r="AK13" s="61" t="s">
        <v>59</v>
      </c>
      <c r="AL13" s="13" t="s">
        <v>60</v>
      </c>
      <c r="AM13" s="19" t="s">
        <v>84</v>
      </c>
      <c r="AN13" s="17">
        <v>1</v>
      </c>
      <c r="AO13" s="13">
        <v>1</v>
      </c>
      <c r="AP13" s="13">
        <v>0</v>
      </c>
      <c r="AQ13" s="15">
        <v>1</v>
      </c>
      <c r="AR13" s="28">
        <v>1</v>
      </c>
      <c r="AS13" s="13">
        <v>1</v>
      </c>
      <c r="AT13" s="20">
        <f t="shared" si="1"/>
        <v>5</v>
      </c>
      <c r="AU13" s="17" t="s">
        <v>110</v>
      </c>
      <c r="AV13" s="15" t="s">
        <v>48</v>
      </c>
      <c r="AW13" s="15" t="s">
        <v>48</v>
      </c>
      <c r="AX13" s="15" t="s">
        <v>104</v>
      </c>
      <c r="AY13" s="19" t="s">
        <v>48</v>
      </c>
      <c r="AZ13" s="15" t="s">
        <v>48</v>
      </c>
      <c r="BA13" s="15" t="s">
        <v>48</v>
      </c>
      <c r="BB13" s="15" t="s">
        <v>48</v>
      </c>
      <c r="BC13" s="15" t="s">
        <v>48</v>
      </c>
      <c r="BD13" s="15" t="s">
        <v>48</v>
      </c>
      <c r="BE13" s="15" t="s">
        <v>48</v>
      </c>
      <c r="BF13" s="17" t="s">
        <v>105</v>
      </c>
      <c r="BG13" s="13" t="s">
        <v>106</v>
      </c>
      <c r="BH13" s="13" t="s">
        <v>47</v>
      </c>
      <c r="BI13" s="15">
        <v>72.7</v>
      </c>
      <c r="BJ13" s="15">
        <v>71.7</v>
      </c>
      <c r="BK13" s="18">
        <v>73</v>
      </c>
      <c r="BL13" s="15">
        <v>74.599999999999994</v>
      </c>
      <c r="BM13" s="15">
        <v>75.3</v>
      </c>
      <c r="BN13" s="14">
        <v>1</v>
      </c>
      <c r="BO13" s="15">
        <v>0</v>
      </c>
      <c r="BP13" s="15">
        <v>1</v>
      </c>
      <c r="BQ13" s="16">
        <v>1</v>
      </c>
    </row>
    <row r="14" spans="1:69" ht="57" x14ac:dyDescent="0.45">
      <c r="A14" s="14" t="s">
        <v>37</v>
      </c>
      <c r="B14" s="15" t="s">
        <v>38</v>
      </c>
      <c r="C14" s="15">
        <v>2</v>
      </c>
      <c r="D14" s="15" t="s">
        <v>79</v>
      </c>
      <c r="E14" s="15" t="s">
        <v>100</v>
      </c>
      <c r="F14" s="15">
        <f t="shared" si="0"/>
        <v>13</v>
      </c>
      <c r="G14" s="15" t="s">
        <v>107</v>
      </c>
      <c r="H14" s="14" t="s">
        <v>716</v>
      </c>
      <c r="I14" s="15" t="s">
        <v>55</v>
      </c>
      <c r="J14" s="15">
        <v>2011</v>
      </c>
      <c r="K14" s="15" t="s">
        <v>56</v>
      </c>
      <c r="L14" s="35" t="s">
        <v>48</v>
      </c>
      <c r="M14" s="35" t="s">
        <v>48</v>
      </c>
      <c r="N14" s="35" t="s">
        <v>48</v>
      </c>
      <c r="O14" s="35" t="s">
        <v>48</v>
      </c>
      <c r="P14" s="35" t="s">
        <v>48</v>
      </c>
      <c r="Q14" s="35" t="s">
        <v>48</v>
      </c>
      <c r="R14" s="35" t="s">
        <v>48</v>
      </c>
      <c r="S14" s="35" t="s">
        <v>48</v>
      </c>
      <c r="T14" s="35" t="s">
        <v>48</v>
      </c>
      <c r="U14" s="35" t="s">
        <v>48</v>
      </c>
      <c r="V14" s="35" t="s">
        <v>48</v>
      </c>
      <c r="W14" s="15">
        <v>44</v>
      </c>
      <c r="X14" s="35" t="s">
        <v>48</v>
      </c>
      <c r="Y14" s="35" t="s">
        <v>108</v>
      </c>
      <c r="Z14" s="35" t="s">
        <v>48</v>
      </c>
      <c r="AA14" s="35" t="s">
        <v>48</v>
      </c>
      <c r="AB14" s="35" t="s">
        <v>48</v>
      </c>
      <c r="AC14" s="35" t="s">
        <v>48</v>
      </c>
      <c r="AD14" s="35" t="s">
        <v>48</v>
      </c>
      <c r="AE14" s="23" t="s">
        <v>48</v>
      </c>
      <c r="AF14" s="23">
        <v>61</v>
      </c>
      <c r="AG14" s="57">
        <v>61</v>
      </c>
      <c r="AH14" s="23">
        <v>63</v>
      </c>
      <c r="AI14" s="57">
        <v>65</v>
      </c>
      <c r="AJ14" s="71"/>
      <c r="AK14" s="61" t="s">
        <v>109</v>
      </c>
      <c r="AL14" s="13" t="s">
        <v>60</v>
      </c>
      <c r="AM14" s="19" t="s">
        <v>84</v>
      </c>
      <c r="AN14" s="17">
        <v>1</v>
      </c>
      <c r="AO14" s="23">
        <v>0</v>
      </c>
      <c r="AP14" s="23">
        <v>0</v>
      </c>
      <c r="AQ14" s="15">
        <v>1</v>
      </c>
      <c r="AR14" s="23">
        <v>0</v>
      </c>
      <c r="AS14" s="23">
        <v>1</v>
      </c>
      <c r="AT14" s="20">
        <f t="shared" si="1"/>
        <v>3</v>
      </c>
      <c r="AU14" s="17" t="s">
        <v>110</v>
      </c>
      <c r="AV14" s="15" t="s">
        <v>48</v>
      </c>
      <c r="AW14" s="15" t="s">
        <v>48</v>
      </c>
      <c r="AX14" s="15" t="s">
        <v>111</v>
      </c>
      <c r="AY14" s="19" t="s">
        <v>48</v>
      </c>
      <c r="AZ14" s="15" t="s">
        <v>48</v>
      </c>
      <c r="BA14" s="15" t="s">
        <v>48</v>
      </c>
      <c r="BB14" s="15" t="s">
        <v>48</v>
      </c>
      <c r="BC14" s="15" t="s">
        <v>48</v>
      </c>
      <c r="BD14" s="15" t="s">
        <v>48</v>
      </c>
      <c r="BE14" s="15" t="s">
        <v>48</v>
      </c>
      <c r="BF14" s="17" t="s">
        <v>47</v>
      </c>
      <c r="BG14" s="13" t="s">
        <v>47</v>
      </c>
      <c r="BH14" s="13" t="s">
        <v>47</v>
      </c>
      <c r="BI14" s="13" t="s">
        <v>47</v>
      </c>
      <c r="BJ14" s="13" t="s">
        <v>47</v>
      </c>
      <c r="BK14" s="13" t="s">
        <v>47</v>
      </c>
      <c r="BL14" s="13" t="s">
        <v>47</v>
      </c>
      <c r="BM14" s="19" t="s">
        <v>47</v>
      </c>
      <c r="BN14" s="14">
        <v>1</v>
      </c>
      <c r="BO14" s="15">
        <v>0</v>
      </c>
      <c r="BP14" s="15">
        <v>0</v>
      </c>
      <c r="BQ14" s="16">
        <v>1</v>
      </c>
    </row>
    <row r="15" spans="1:69" ht="42.75" x14ac:dyDescent="0.45">
      <c r="A15" s="14" t="s">
        <v>37</v>
      </c>
      <c r="B15" s="15" t="s">
        <v>38</v>
      </c>
      <c r="C15" s="15">
        <v>2</v>
      </c>
      <c r="D15" s="15" t="s">
        <v>79</v>
      </c>
      <c r="E15" s="15" t="s">
        <v>100</v>
      </c>
      <c r="F15" s="15">
        <f t="shared" si="0"/>
        <v>14</v>
      </c>
      <c r="G15" s="15" t="s">
        <v>112</v>
      </c>
      <c r="H15" s="14" t="s">
        <v>113</v>
      </c>
      <c r="I15" s="15" t="s">
        <v>72</v>
      </c>
      <c r="J15" s="15">
        <v>2007</v>
      </c>
      <c r="K15" s="15" t="s">
        <v>56</v>
      </c>
      <c r="L15" s="13" t="s">
        <v>48</v>
      </c>
      <c r="M15" s="13" t="s">
        <v>48</v>
      </c>
      <c r="N15" s="13" t="s">
        <v>48</v>
      </c>
      <c r="O15" s="13" t="s">
        <v>48</v>
      </c>
      <c r="P15" s="13" t="s">
        <v>48</v>
      </c>
      <c r="Q15" s="13" t="s">
        <v>48</v>
      </c>
      <c r="R15" s="13" t="s">
        <v>48</v>
      </c>
      <c r="S15" s="13">
        <v>9.3000000000000007</v>
      </c>
      <c r="T15" s="13">
        <v>8.1999999999999993</v>
      </c>
      <c r="U15" s="13">
        <v>7.2</v>
      </c>
      <c r="V15" s="13">
        <v>7.6</v>
      </c>
      <c r="W15" s="13">
        <v>6.4</v>
      </c>
      <c r="X15" s="13">
        <v>5.9</v>
      </c>
      <c r="Y15" s="13">
        <v>5.5</v>
      </c>
      <c r="Z15" s="13">
        <v>5.2</v>
      </c>
      <c r="AA15" s="13">
        <v>4.5999999999999996</v>
      </c>
      <c r="AB15" s="13">
        <v>4.0999999999999996</v>
      </c>
      <c r="AC15" s="13">
        <v>3.8</v>
      </c>
      <c r="AD15" s="13">
        <v>3.4</v>
      </c>
      <c r="AE15" s="15">
        <v>3.2</v>
      </c>
      <c r="AF15" s="15">
        <v>3.1</v>
      </c>
      <c r="AG15" s="15">
        <v>4.0999999999999996</v>
      </c>
      <c r="AH15" s="15">
        <v>3.3</v>
      </c>
      <c r="AI15" s="18">
        <v>3.1</v>
      </c>
      <c r="AJ15" s="71"/>
      <c r="AK15" s="63" t="s">
        <v>67</v>
      </c>
      <c r="AL15" s="23" t="s">
        <v>141</v>
      </c>
      <c r="AM15" s="16" t="s">
        <v>84</v>
      </c>
      <c r="AN15" s="17">
        <v>1</v>
      </c>
      <c r="AO15" s="15">
        <v>1</v>
      </c>
      <c r="AP15" s="15">
        <v>1</v>
      </c>
      <c r="AQ15" s="15">
        <v>1</v>
      </c>
      <c r="AR15" s="15">
        <v>1</v>
      </c>
      <c r="AS15" s="15">
        <v>1</v>
      </c>
      <c r="AT15" s="20">
        <f t="shared" si="1"/>
        <v>6</v>
      </c>
      <c r="AU15" s="14" t="s">
        <v>48</v>
      </c>
      <c r="AV15" s="15" t="s">
        <v>48</v>
      </c>
      <c r="AW15" s="15" t="s">
        <v>48</v>
      </c>
      <c r="AX15" s="15" t="s">
        <v>48</v>
      </c>
      <c r="AY15" s="16" t="s">
        <v>48</v>
      </c>
      <c r="AZ15" s="15" t="s">
        <v>48</v>
      </c>
      <c r="BA15" s="15" t="s">
        <v>48</v>
      </c>
      <c r="BB15" s="15" t="s">
        <v>48</v>
      </c>
      <c r="BC15" s="15" t="s">
        <v>48</v>
      </c>
      <c r="BD15" s="15" t="s">
        <v>48</v>
      </c>
      <c r="BE15" s="15" t="s">
        <v>48</v>
      </c>
      <c r="BF15" s="17" t="s">
        <v>114</v>
      </c>
      <c r="BG15" s="13" t="s">
        <v>115</v>
      </c>
      <c r="BH15" s="13" t="s">
        <v>47</v>
      </c>
      <c r="BI15" s="15">
        <v>6.7</v>
      </c>
      <c r="BJ15" s="15" t="s">
        <v>48</v>
      </c>
      <c r="BK15" s="15" t="s">
        <v>48</v>
      </c>
      <c r="BL15" s="15" t="s">
        <v>48</v>
      </c>
      <c r="BM15" s="15" t="s">
        <v>48</v>
      </c>
      <c r="BN15" s="14">
        <v>0</v>
      </c>
      <c r="BO15" s="15">
        <v>0</v>
      </c>
      <c r="BP15" s="15">
        <v>1</v>
      </c>
      <c r="BQ15" s="16">
        <v>1</v>
      </c>
    </row>
    <row r="16" spans="1:69" ht="42.75" x14ac:dyDescent="0.45">
      <c r="A16" s="14" t="s">
        <v>37</v>
      </c>
      <c r="B16" s="15" t="s">
        <v>38</v>
      </c>
      <c r="C16" s="15">
        <v>2</v>
      </c>
      <c r="D16" s="15" t="s">
        <v>79</v>
      </c>
      <c r="E16" s="15" t="s">
        <v>100</v>
      </c>
      <c r="F16" s="15">
        <f t="shared" si="0"/>
        <v>15</v>
      </c>
      <c r="G16" s="15" t="s">
        <v>119</v>
      </c>
      <c r="H16" s="14" t="s">
        <v>120</v>
      </c>
      <c r="I16" s="15" t="s">
        <v>72</v>
      </c>
      <c r="J16" s="15">
        <v>2005</v>
      </c>
      <c r="K16" s="15" t="s">
        <v>56</v>
      </c>
      <c r="L16" s="13" t="s">
        <v>48</v>
      </c>
      <c r="M16" s="13" t="s">
        <v>48</v>
      </c>
      <c r="N16" s="13" t="s">
        <v>48</v>
      </c>
      <c r="O16" s="13" t="s">
        <v>48</v>
      </c>
      <c r="P16" s="13" t="s">
        <v>48</v>
      </c>
      <c r="Q16" s="13">
        <v>4.8</v>
      </c>
      <c r="R16" s="13">
        <v>5.5</v>
      </c>
      <c r="S16" s="13">
        <v>7.4</v>
      </c>
      <c r="T16" s="13">
        <v>7.1</v>
      </c>
      <c r="U16" s="13">
        <v>6.8</v>
      </c>
      <c r="V16" s="13">
        <v>7.2</v>
      </c>
      <c r="W16" s="13">
        <v>7.7</v>
      </c>
      <c r="X16" s="13">
        <v>7.8</v>
      </c>
      <c r="Y16" s="13">
        <v>8.6</v>
      </c>
      <c r="Z16" s="13">
        <v>9.9</v>
      </c>
      <c r="AA16" s="13">
        <v>9.6999999999999993</v>
      </c>
      <c r="AB16" s="13">
        <v>9.5</v>
      </c>
      <c r="AC16" s="13">
        <v>9.1</v>
      </c>
      <c r="AD16" s="13">
        <v>9.1</v>
      </c>
      <c r="AE16" s="15">
        <v>8</v>
      </c>
      <c r="AF16" s="15">
        <v>8.6</v>
      </c>
      <c r="AG16" s="15">
        <v>8.6999999999999993</v>
      </c>
      <c r="AH16" s="15">
        <v>7.2</v>
      </c>
      <c r="AI16" s="18">
        <v>6.6</v>
      </c>
      <c r="AJ16" s="71"/>
      <c r="AK16" s="63" t="s">
        <v>67</v>
      </c>
      <c r="AL16" s="23" t="s">
        <v>141</v>
      </c>
      <c r="AM16" s="16" t="s">
        <v>84</v>
      </c>
      <c r="AN16" s="17">
        <v>1</v>
      </c>
      <c r="AO16" s="15">
        <v>1</v>
      </c>
      <c r="AP16" s="15">
        <v>0</v>
      </c>
      <c r="AQ16" s="15">
        <v>1</v>
      </c>
      <c r="AR16" s="15">
        <v>1</v>
      </c>
      <c r="AS16" s="15">
        <v>1</v>
      </c>
      <c r="AT16" s="20">
        <f t="shared" si="1"/>
        <v>5</v>
      </c>
      <c r="AU16" s="17" t="s">
        <v>110</v>
      </c>
      <c r="AV16" s="15" t="s">
        <v>48</v>
      </c>
      <c r="AW16" s="15" t="s">
        <v>48</v>
      </c>
      <c r="AX16" s="15" t="s">
        <v>121</v>
      </c>
      <c r="AY16" s="16" t="s">
        <v>48</v>
      </c>
      <c r="AZ16" s="15" t="s">
        <v>48</v>
      </c>
      <c r="BA16" s="15" t="s">
        <v>48</v>
      </c>
      <c r="BB16" s="15" t="s">
        <v>48</v>
      </c>
      <c r="BC16" s="15" t="s">
        <v>48</v>
      </c>
      <c r="BD16" s="15" t="s">
        <v>48</v>
      </c>
      <c r="BE16" s="15" t="s">
        <v>48</v>
      </c>
      <c r="BF16" s="17" t="s">
        <v>122</v>
      </c>
      <c r="BG16" s="13" t="s">
        <v>123</v>
      </c>
      <c r="BH16" s="13" t="s">
        <v>47</v>
      </c>
      <c r="BI16" s="18">
        <v>9</v>
      </c>
      <c r="BJ16" s="15">
        <v>8.8000000000000007</v>
      </c>
      <c r="BK16" s="15">
        <v>8.9</v>
      </c>
      <c r="BL16" s="15">
        <v>8.5</v>
      </c>
      <c r="BM16" s="15">
        <v>8.3000000000000007</v>
      </c>
      <c r="BN16" s="14">
        <v>1</v>
      </c>
      <c r="BO16" s="15">
        <v>0</v>
      </c>
      <c r="BP16" s="15">
        <v>1</v>
      </c>
      <c r="BQ16" s="16">
        <v>1</v>
      </c>
    </row>
    <row r="17" spans="1:69" ht="28.5" x14ac:dyDescent="0.45">
      <c r="A17" s="14" t="s">
        <v>37</v>
      </c>
      <c r="B17" s="15" t="s">
        <v>38</v>
      </c>
      <c r="C17" s="15">
        <v>2</v>
      </c>
      <c r="D17" s="15" t="s">
        <v>79</v>
      </c>
      <c r="E17" s="15" t="s">
        <v>100</v>
      </c>
      <c r="F17" s="15">
        <f t="shared" si="0"/>
        <v>16</v>
      </c>
      <c r="G17" s="15" t="s">
        <v>116</v>
      </c>
      <c r="H17" s="14" t="s">
        <v>117</v>
      </c>
      <c r="I17" s="15" t="s">
        <v>72</v>
      </c>
      <c r="J17" s="15">
        <v>1992</v>
      </c>
      <c r="K17" s="15" t="s">
        <v>118</v>
      </c>
      <c r="L17" s="28">
        <v>1894033</v>
      </c>
      <c r="M17" s="28">
        <v>1861542</v>
      </c>
      <c r="N17" s="28">
        <v>1809136</v>
      </c>
      <c r="O17" s="28">
        <v>1761646</v>
      </c>
      <c r="P17" s="28">
        <v>1694728</v>
      </c>
      <c r="Q17" s="28">
        <v>1649767</v>
      </c>
      <c r="R17" s="28">
        <v>1602431</v>
      </c>
      <c r="S17" s="28">
        <v>1583801</v>
      </c>
      <c r="T17" s="28">
        <v>1563807</v>
      </c>
      <c r="U17" s="28">
        <v>1567841</v>
      </c>
      <c r="V17" s="28">
        <v>1589329</v>
      </c>
      <c r="W17" s="28">
        <v>1634126</v>
      </c>
      <c r="X17" s="28">
        <v>1677538</v>
      </c>
      <c r="Y17" s="28">
        <v>1719346</v>
      </c>
      <c r="Z17" s="28">
        <v>1755101</v>
      </c>
      <c r="AA17" s="28">
        <v>1787854</v>
      </c>
      <c r="AB17" s="28">
        <v>1813534</v>
      </c>
      <c r="AC17" s="28">
        <v>1824913</v>
      </c>
      <c r="AD17" s="28">
        <v>1824819</v>
      </c>
      <c r="AE17" s="32">
        <v>1815258</v>
      </c>
      <c r="AF17" s="32">
        <v>1820287</v>
      </c>
      <c r="AG17" s="32">
        <v>1809973</v>
      </c>
      <c r="AH17" s="32">
        <v>1790604</v>
      </c>
      <c r="AI17" s="32">
        <v>1761252</v>
      </c>
      <c r="AJ17" s="71"/>
      <c r="AK17" s="63" t="s">
        <v>67</v>
      </c>
      <c r="AL17" s="23" t="s">
        <v>141</v>
      </c>
      <c r="AM17" s="16" t="s">
        <v>84</v>
      </c>
      <c r="AN17" s="17">
        <v>1</v>
      </c>
      <c r="AO17" s="15">
        <v>1</v>
      </c>
      <c r="AP17" s="15">
        <v>1</v>
      </c>
      <c r="AQ17" s="15">
        <v>1</v>
      </c>
      <c r="AR17" s="15">
        <v>1</v>
      </c>
      <c r="AS17" s="15">
        <v>1</v>
      </c>
      <c r="AT17" s="20">
        <f t="shared" si="1"/>
        <v>6</v>
      </c>
      <c r="AU17" s="14" t="s">
        <v>48</v>
      </c>
      <c r="AV17" s="15" t="s">
        <v>48</v>
      </c>
      <c r="AW17" s="15" t="s">
        <v>48</v>
      </c>
      <c r="AX17" s="15" t="s">
        <v>48</v>
      </c>
      <c r="AY17" s="16" t="s">
        <v>48</v>
      </c>
      <c r="AZ17" s="15" t="s">
        <v>48</v>
      </c>
      <c r="BA17" s="15" t="s">
        <v>48</v>
      </c>
      <c r="BB17" s="15" t="s">
        <v>48</v>
      </c>
      <c r="BC17" s="15" t="s">
        <v>48</v>
      </c>
      <c r="BD17" s="15" t="s">
        <v>48</v>
      </c>
      <c r="BE17" s="15" t="s">
        <v>48</v>
      </c>
      <c r="BF17" s="17" t="s">
        <v>47</v>
      </c>
      <c r="BG17" s="13" t="s">
        <v>47</v>
      </c>
      <c r="BH17" s="13" t="s">
        <v>47</v>
      </c>
      <c r="BI17" s="13" t="s">
        <v>47</v>
      </c>
      <c r="BJ17" s="13" t="s">
        <v>47</v>
      </c>
      <c r="BK17" s="13" t="s">
        <v>47</v>
      </c>
      <c r="BL17" s="13" t="s">
        <v>47</v>
      </c>
      <c r="BM17" s="19" t="s">
        <v>47</v>
      </c>
      <c r="BN17" s="14">
        <v>0</v>
      </c>
      <c r="BO17" s="15">
        <v>0</v>
      </c>
      <c r="BP17" s="15">
        <v>0</v>
      </c>
      <c r="BQ17" s="16">
        <v>0</v>
      </c>
    </row>
    <row r="18" spans="1:69" ht="101.25" customHeight="1" x14ac:dyDescent="0.45">
      <c r="A18" s="14" t="s">
        <v>37</v>
      </c>
      <c r="B18" s="15" t="s">
        <v>38</v>
      </c>
      <c r="C18" s="15">
        <v>2</v>
      </c>
      <c r="D18" s="15" t="s">
        <v>79</v>
      </c>
      <c r="E18" s="15" t="s">
        <v>100</v>
      </c>
      <c r="F18" s="15">
        <f t="shared" si="0"/>
        <v>17</v>
      </c>
      <c r="G18" s="15" t="s">
        <v>798</v>
      </c>
      <c r="H18" s="14" t="s">
        <v>751</v>
      </c>
      <c r="I18" s="15" t="s">
        <v>72</v>
      </c>
      <c r="J18" s="15">
        <v>1995</v>
      </c>
      <c r="K18" s="15" t="s">
        <v>118</v>
      </c>
      <c r="L18" s="28">
        <v>14527310</v>
      </c>
      <c r="M18" s="28">
        <v>14855910</v>
      </c>
      <c r="N18" s="28">
        <v>15102803</v>
      </c>
      <c r="O18" s="28">
        <v>15410199</v>
      </c>
      <c r="P18" s="28">
        <v>15705404</v>
      </c>
      <c r="Q18" s="28">
        <v>15953977</v>
      </c>
      <c r="R18" s="28">
        <v>16100894</v>
      </c>
      <c r="S18" s="28">
        <v>16214355</v>
      </c>
      <c r="T18" s="28">
        <v>16314090</v>
      </c>
      <c r="U18" s="28">
        <v>16430136</v>
      </c>
      <c r="V18" s="28">
        <v>16463445</v>
      </c>
      <c r="W18" s="28">
        <v>16533439</v>
      </c>
      <c r="X18" s="28">
        <v>16509761</v>
      </c>
      <c r="Y18" s="28">
        <v>16465646</v>
      </c>
      <c r="Z18" s="28">
        <v>16618442</v>
      </c>
      <c r="AA18" s="28">
        <v>16784212</v>
      </c>
      <c r="AB18" s="28">
        <v>16881614</v>
      </c>
      <c r="AC18" s="28">
        <v>16933571</v>
      </c>
      <c r="AD18" s="28">
        <v>16999953</v>
      </c>
      <c r="AE18" s="28">
        <v>17108134</v>
      </c>
      <c r="AF18" s="28">
        <v>17218754</v>
      </c>
      <c r="AG18" s="28">
        <v>17296882</v>
      </c>
      <c r="AH18" s="28">
        <v>17361489</v>
      </c>
      <c r="AI18" s="18" t="s">
        <v>48</v>
      </c>
      <c r="AJ18" s="71"/>
      <c r="AK18" s="61" t="s">
        <v>59</v>
      </c>
      <c r="AL18" s="13" t="s">
        <v>60</v>
      </c>
      <c r="AM18" s="19"/>
      <c r="AN18" s="17">
        <v>1</v>
      </c>
      <c r="AO18" s="15">
        <v>1</v>
      </c>
      <c r="AP18" s="15">
        <v>1</v>
      </c>
      <c r="AQ18" s="15">
        <v>1</v>
      </c>
      <c r="AR18" s="15">
        <v>0</v>
      </c>
      <c r="AS18" s="15">
        <v>1</v>
      </c>
      <c r="AT18" s="20">
        <f t="shared" si="1"/>
        <v>5</v>
      </c>
      <c r="AU18" s="15" t="s">
        <v>48</v>
      </c>
      <c r="AV18" s="15" t="s">
        <v>48</v>
      </c>
      <c r="AW18" s="15" t="s">
        <v>48</v>
      </c>
      <c r="AX18" s="15" t="s">
        <v>48</v>
      </c>
      <c r="AY18" s="16" t="s">
        <v>48</v>
      </c>
      <c r="AZ18" s="15" t="s">
        <v>757</v>
      </c>
      <c r="BA18" s="15" t="s">
        <v>758</v>
      </c>
      <c r="BB18" s="15" t="s">
        <v>755</v>
      </c>
      <c r="BC18" s="15" t="s">
        <v>759</v>
      </c>
      <c r="BD18" s="15" t="s">
        <v>760</v>
      </c>
      <c r="BE18" s="15" t="s">
        <v>761</v>
      </c>
      <c r="BF18" s="17" t="s">
        <v>47</v>
      </c>
      <c r="BG18" s="13" t="s">
        <v>47</v>
      </c>
      <c r="BH18" s="13" t="s">
        <v>47</v>
      </c>
      <c r="BI18" s="13" t="s">
        <v>47</v>
      </c>
      <c r="BJ18" s="13" t="s">
        <v>47</v>
      </c>
      <c r="BK18" s="13" t="s">
        <v>47</v>
      </c>
      <c r="BL18" s="13" t="s">
        <v>47</v>
      </c>
      <c r="BM18" s="13" t="s">
        <v>47</v>
      </c>
      <c r="BN18" s="14">
        <v>0</v>
      </c>
      <c r="BO18" s="15">
        <v>1</v>
      </c>
      <c r="BP18" s="15">
        <v>0</v>
      </c>
      <c r="BQ18" s="16">
        <v>1</v>
      </c>
    </row>
    <row r="19" spans="1:69" ht="57" x14ac:dyDescent="0.45">
      <c r="A19" s="14" t="s">
        <v>37</v>
      </c>
      <c r="B19" s="15" t="s">
        <v>507</v>
      </c>
      <c r="C19" s="15">
        <v>2</v>
      </c>
      <c r="D19" s="15" t="s">
        <v>79</v>
      </c>
      <c r="E19" s="15" t="s">
        <v>100</v>
      </c>
      <c r="F19" s="15">
        <f t="shared" si="0"/>
        <v>18</v>
      </c>
      <c r="G19" s="15" t="s">
        <v>841</v>
      </c>
      <c r="H19" s="14" t="s">
        <v>842</v>
      </c>
      <c r="I19" s="15" t="s">
        <v>72</v>
      </c>
      <c r="J19" s="15">
        <v>1970</v>
      </c>
      <c r="K19" s="15" t="s">
        <v>56</v>
      </c>
      <c r="L19" s="13">
        <v>52.9</v>
      </c>
      <c r="M19" s="13">
        <v>52.6</v>
      </c>
      <c r="N19" s="13">
        <v>52.9</v>
      </c>
      <c r="O19" s="13">
        <v>53.3</v>
      </c>
      <c r="P19" s="13">
        <v>53</v>
      </c>
      <c r="Q19" s="13">
        <v>52.57</v>
      </c>
      <c r="R19" s="13">
        <v>52.23</v>
      </c>
      <c r="S19" s="13">
        <v>51.31</v>
      </c>
      <c r="T19" s="13">
        <v>50.5</v>
      </c>
      <c r="U19" s="13">
        <v>52.01</v>
      </c>
      <c r="V19" s="13">
        <v>51.62</v>
      </c>
      <c r="W19" s="13">
        <v>50.1</v>
      </c>
      <c r="X19" s="13">
        <v>49.4</v>
      </c>
      <c r="Y19" s="13">
        <v>48.9</v>
      </c>
      <c r="Z19" s="15">
        <v>48.1</v>
      </c>
      <c r="AA19" s="13">
        <v>47.7</v>
      </c>
      <c r="AB19" s="13">
        <v>48.1</v>
      </c>
      <c r="AC19" s="13">
        <v>48.3</v>
      </c>
      <c r="AD19" s="13">
        <v>48.1</v>
      </c>
      <c r="AE19" s="13">
        <v>48.2</v>
      </c>
      <c r="AF19" s="13">
        <v>48.2</v>
      </c>
      <c r="AG19" s="13">
        <v>49.4</v>
      </c>
      <c r="AH19" s="13">
        <v>48.1</v>
      </c>
      <c r="AI19" s="13">
        <v>48.2</v>
      </c>
      <c r="AJ19" s="71"/>
      <c r="AK19" s="61" t="s">
        <v>45</v>
      </c>
      <c r="AL19" s="13" t="s">
        <v>46</v>
      </c>
      <c r="AM19" s="16" t="s">
        <v>84</v>
      </c>
      <c r="AN19" s="17">
        <v>1</v>
      </c>
      <c r="AO19" s="15">
        <v>1</v>
      </c>
      <c r="AP19" s="15">
        <v>1</v>
      </c>
      <c r="AQ19" s="15">
        <v>1</v>
      </c>
      <c r="AR19" s="15">
        <v>1</v>
      </c>
      <c r="AS19" s="15">
        <v>1</v>
      </c>
      <c r="AT19" s="20">
        <f t="shared" si="1"/>
        <v>6</v>
      </c>
      <c r="AU19" s="15" t="s">
        <v>770</v>
      </c>
      <c r="AV19" s="15" t="s">
        <v>847</v>
      </c>
      <c r="AW19" s="15" t="s">
        <v>48</v>
      </c>
      <c r="AX19" s="15" t="s">
        <v>48</v>
      </c>
      <c r="AY19" s="16" t="s">
        <v>48</v>
      </c>
      <c r="AZ19" s="15" t="s">
        <v>845</v>
      </c>
      <c r="BA19" s="31" t="s">
        <v>843</v>
      </c>
      <c r="BB19" s="15" t="s">
        <v>48</v>
      </c>
      <c r="BC19" s="31" t="s">
        <v>846</v>
      </c>
      <c r="BD19" s="31" t="s">
        <v>844</v>
      </c>
      <c r="BE19" s="15" t="s">
        <v>48</v>
      </c>
      <c r="BF19" s="17" t="s">
        <v>47</v>
      </c>
      <c r="BG19" s="13" t="s">
        <v>47</v>
      </c>
      <c r="BH19" s="13" t="s">
        <v>47</v>
      </c>
      <c r="BI19" s="13" t="s">
        <v>47</v>
      </c>
      <c r="BJ19" s="13" t="s">
        <v>47</v>
      </c>
      <c r="BK19" s="13" t="s">
        <v>47</v>
      </c>
      <c r="BL19" s="13" t="s">
        <v>47</v>
      </c>
      <c r="BM19" s="13" t="s">
        <v>47</v>
      </c>
      <c r="BN19" s="14">
        <v>1</v>
      </c>
      <c r="BO19" s="15">
        <v>1</v>
      </c>
      <c r="BP19" s="15">
        <v>0</v>
      </c>
      <c r="BQ19" s="16">
        <v>1</v>
      </c>
    </row>
    <row r="20" spans="1:69" ht="99.75" x14ac:dyDescent="0.45">
      <c r="A20" s="14" t="s">
        <v>37</v>
      </c>
      <c r="B20" s="15" t="s">
        <v>38</v>
      </c>
      <c r="C20" s="15">
        <v>2</v>
      </c>
      <c r="D20" s="15" t="s">
        <v>79</v>
      </c>
      <c r="E20" s="15" t="s">
        <v>125</v>
      </c>
      <c r="F20" s="15">
        <f t="shared" si="0"/>
        <v>19</v>
      </c>
      <c r="G20" s="15" t="s">
        <v>126</v>
      </c>
      <c r="H20" s="14" t="s">
        <v>127</v>
      </c>
      <c r="I20" s="15" t="s">
        <v>72</v>
      </c>
      <c r="J20" s="15">
        <v>2011</v>
      </c>
      <c r="K20" s="15" t="s">
        <v>56</v>
      </c>
      <c r="L20" s="13" t="s">
        <v>48</v>
      </c>
      <c r="M20" s="13" t="s">
        <v>48</v>
      </c>
      <c r="N20" s="13" t="s">
        <v>48</v>
      </c>
      <c r="O20" s="13" t="s">
        <v>48</v>
      </c>
      <c r="P20" s="13" t="s">
        <v>48</v>
      </c>
      <c r="Q20" s="13" t="s">
        <v>48</v>
      </c>
      <c r="R20" s="13" t="s">
        <v>48</v>
      </c>
      <c r="S20" s="13" t="s">
        <v>48</v>
      </c>
      <c r="T20" s="13" t="s">
        <v>48</v>
      </c>
      <c r="U20" s="13" t="s">
        <v>48</v>
      </c>
      <c r="V20" s="13" t="s">
        <v>48</v>
      </c>
      <c r="W20" s="13">
        <v>14.5</v>
      </c>
      <c r="X20" s="36">
        <v>15</v>
      </c>
      <c r="Y20" s="13">
        <v>15.4</v>
      </c>
      <c r="Z20" s="13">
        <v>15.9</v>
      </c>
      <c r="AA20" s="13">
        <v>16.3</v>
      </c>
      <c r="AB20" s="13">
        <v>17.100000000000001</v>
      </c>
      <c r="AC20" s="13">
        <v>17.7</v>
      </c>
      <c r="AD20" s="36">
        <v>18</v>
      </c>
      <c r="AE20" s="15">
        <v>18.5</v>
      </c>
      <c r="AF20" s="15" t="s">
        <v>48</v>
      </c>
      <c r="AG20" s="15" t="s">
        <v>48</v>
      </c>
      <c r="AH20" s="15" t="s">
        <v>48</v>
      </c>
      <c r="AI20" s="18" t="s">
        <v>48</v>
      </c>
      <c r="AJ20" s="71"/>
      <c r="AK20" s="61" t="s">
        <v>59</v>
      </c>
      <c r="AL20" s="13" t="s">
        <v>60</v>
      </c>
      <c r="AM20" s="16" t="s">
        <v>84</v>
      </c>
      <c r="AN20" s="17">
        <v>1</v>
      </c>
      <c r="AO20" s="15">
        <v>1</v>
      </c>
      <c r="AP20" s="15">
        <v>1</v>
      </c>
      <c r="AQ20" s="15">
        <v>1</v>
      </c>
      <c r="AR20" s="15">
        <v>0</v>
      </c>
      <c r="AS20" s="15">
        <v>1</v>
      </c>
      <c r="AT20" s="20">
        <f t="shared" si="1"/>
        <v>5</v>
      </c>
      <c r="AU20" s="17" t="s">
        <v>110</v>
      </c>
      <c r="AV20" s="15" t="s">
        <v>48</v>
      </c>
      <c r="AW20" s="15" t="s">
        <v>48</v>
      </c>
      <c r="AX20" s="15" t="s">
        <v>861</v>
      </c>
      <c r="AY20" s="16" t="s">
        <v>48</v>
      </c>
      <c r="AZ20" s="15" t="s">
        <v>48</v>
      </c>
      <c r="BA20" s="15" t="s">
        <v>48</v>
      </c>
      <c r="BB20" s="15" t="s">
        <v>48</v>
      </c>
      <c r="BC20" s="15" t="s">
        <v>48</v>
      </c>
      <c r="BD20" s="15" t="s">
        <v>48</v>
      </c>
      <c r="BE20" s="15" t="s">
        <v>48</v>
      </c>
      <c r="BF20" s="17" t="s">
        <v>47</v>
      </c>
      <c r="BG20" s="13" t="s">
        <v>47</v>
      </c>
      <c r="BH20" s="13" t="s">
        <v>47</v>
      </c>
      <c r="BI20" s="13" t="s">
        <v>47</v>
      </c>
      <c r="BJ20" s="13" t="s">
        <v>47</v>
      </c>
      <c r="BK20" s="13" t="s">
        <v>47</v>
      </c>
      <c r="BL20" s="13" t="s">
        <v>47</v>
      </c>
      <c r="BM20" s="19" t="s">
        <v>47</v>
      </c>
      <c r="BN20" s="14">
        <v>1</v>
      </c>
      <c r="BO20" s="15">
        <v>0</v>
      </c>
      <c r="BP20" s="15">
        <v>0</v>
      </c>
      <c r="BQ20" s="16">
        <v>0</v>
      </c>
    </row>
    <row r="21" spans="1:69" x14ac:dyDescent="0.45">
      <c r="A21" s="14" t="s">
        <v>37</v>
      </c>
      <c r="B21" s="15" t="s">
        <v>38</v>
      </c>
      <c r="C21" s="15">
        <v>2</v>
      </c>
      <c r="D21" s="15" t="s">
        <v>79</v>
      </c>
      <c r="E21" s="15" t="s">
        <v>125</v>
      </c>
      <c r="F21" s="15">
        <f t="shared" si="0"/>
        <v>20</v>
      </c>
      <c r="G21" s="15" t="s">
        <v>128</v>
      </c>
      <c r="H21" s="14" t="s">
        <v>129</v>
      </c>
      <c r="I21" s="15" t="s">
        <v>72</v>
      </c>
      <c r="J21" s="15">
        <v>2000</v>
      </c>
      <c r="K21" s="15" t="s">
        <v>56</v>
      </c>
      <c r="L21" s="13">
        <v>14.6</v>
      </c>
      <c r="M21" s="13">
        <v>12.3</v>
      </c>
      <c r="N21" s="13">
        <v>12.5</v>
      </c>
      <c r="O21" s="13">
        <v>12.8</v>
      </c>
      <c r="P21" s="13">
        <v>12.1</v>
      </c>
      <c r="Q21" s="13">
        <v>13.5</v>
      </c>
      <c r="R21" s="13">
        <v>13.7</v>
      </c>
      <c r="S21" s="13">
        <v>12.5</v>
      </c>
      <c r="T21" s="13">
        <v>11.8</v>
      </c>
      <c r="U21" s="13">
        <v>11.1</v>
      </c>
      <c r="V21" s="13">
        <v>11.8</v>
      </c>
      <c r="W21" s="13">
        <v>11.6</v>
      </c>
      <c r="X21" s="13">
        <v>10.5</v>
      </c>
      <c r="Y21" s="13">
        <v>9.8000000000000007</v>
      </c>
      <c r="Z21" s="13">
        <v>9.5</v>
      </c>
      <c r="AA21" s="13">
        <v>10.1</v>
      </c>
      <c r="AB21" s="13">
        <v>10.3</v>
      </c>
      <c r="AC21" s="13">
        <v>10.1</v>
      </c>
      <c r="AD21" s="13">
        <v>10.3</v>
      </c>
      <c r="AE21" s="15">
        <v>10.3</v>
      </c>
      <c r="AF21" s="15">
        <v>10.1</v>
      </c>
      <c r="AG21" s="15">
        <v>12.5</v>
      </c>
      <c r="AH21" s="15">
        <v>12.7</v>
      </c>
      <c r="AI21" s="18">
        <v>12.8</v>
      </c>
      <c r="AJ21" s="71"/>
      <c r="AK21" s="61" t="s">
        <v>59</v>
      </c>
      <c r="AL21" s="13" t="s">
        <v>60</v>
      </c>
      <c r="AM21" s="13" t="s">
        <v>92</v>
      </c>
      <c r="AN21" s="17">
        <v>1</v>
      </c>
      <c r="AO21" s="15">
        <v>1</v>
      </c>
      <c r="AP21" s="15">
        <v>0</v>
      </c>
      <c r="AQ21" s="15">
        <v>1</v>
      </c>
      <c r="AR21" s="15">
        <v>1</v>
      </c>
      <c r="AS21" s="15">
        <v>1</v>
      </c>
      <c r="AT21" s="20">
        <f t="shared" si="1"/>
        <v>5</v>
      </c>
      <c r="AU21" s="17" t="s">
        <v>110</v>
      </c>
      <c r="AV21" s="15" t="s">
        <v>48</v>
      </c>
      <c r="AW21" s="15" t="s">
        <v>48</v>
      </c>
      <c r="AX21" s="15" t="s">
        <v>130</v>
      </c>
      <c r="AY21" s="15" t="s">
        <v>48</v>
      </c>
      <c r="AZ21" s="14" t="s">
        <v>48</v>
      </c>
      <c r="BA21" s="15" t="s">
        <v>48</v>
      </c>
      <c r="BB21" s="15" t="s">
        <v>48</v>
      </c>
      <c r="BC21" s="15" t="s">
        <v>48</v>
      </c>
      <c r="BD21" s="15" t="s">
        <v>48</v>
      </c>
      <c r="BE21" s="15" t="s">
        <v>48</v>
      </c>
      <c r="BF21" s="17" t="s">
        <v>131</v>
      </c>
      <c r="BG21" s="13" t="s">
        <v>132</v>
      </c>
      <c r="BH21" s="13" t="s">
        <v>47</v>
      </c>
      <c r="BI21" s="15">
        <v>10.1</v>
      </c>
      <c r="BJ21" s="15">
        <v>10</v>
      </c>
      <c r="BK21" s="15">
        <v>9.8000000000000007</v>
      </c>
      <c r="BL21" s="15">
        <v>9.6999999999999993</v>
      </c>
      <c r="BM21" s="15">
        <v>9.5</v>
      </c>
      <c r="BN21" s="14">
        <v>1</v>
      </c>
      <c r="BO21" s="15">
        <v>0</v>
      </c>
      <c r="BP21" s="15">
        <v>1</v>
      </c>
      <c r="BQ21" s="16">
        <v>1</v>
      </c>
    </row>
    <row r="22" spans="1:69" ht="99.75" x14ac:dyDescent="0.45">
      <c r="A22" s="14" t="s">
        <v>37</v>
      </c>
      <c r="B22" s="15" t="s">
        <v>38</v>
      </c>
      <c r="C22" s="15">
        <v>3</v>
      </c>
      <c r="D22" s="15" t="s">
        <v>133</v>
      </c>
      <c r="E22" s="15" t="s">
        <v>134</v>
      </c>
      <c r="F22" s="15">
        <f t="shared" si="0"/>
        <v>21</v>
      </c>
      <c r="G22" s="15" t="s">
        <v>796</v>
      </c>
      <c r="H22" s="14" t="s">
        <v>774</v>
      </c>
      <c r="I22" s="15" t="s">
        <v>72</v>
      </c>
      <c r="J22" s="15">
        <v>2010</v>
      </c>
      <c r="K22" s="15" t="s">
        <v>800</v>
      </c>
      <c r="L22" s="13" t="s">
        <v>48</v>
      </c>
      <c r="M22" s="13" t="s">
        <v>48</v>
      </c>
      <c r="N22" s="13" t="s">
        <v>48</v>
      </c>
      <c r="O22" s="13" t="s">
        <v>48</v>
      </c>
      <c r="P22" s="13" t="s">
        <v>48</v>
      </c>
      <c r="Q22" s="13" t="s">
        <v>48</v>
      </c>
      <c r="R22" s="13" t="s">
        <v>48</v>
      </c>
      <c r="S22" s="13" t="s">
        <v>48</v>
      </c>
      <c r="T22" s="13" t="s">
        <v>48</v>
      </c>
      <c r="U22" s="13" t="s">
        <v>48</v>
      </c>
      <c r="V22" s="13">
        <v>100</v>
      </c>
      <c r="W22" s="13">
        <v>97.4</v>
      </c>
      <c r="X22" s="13">
        <v>98</v>
      </c>
      <c r="Y22" s="13">
        <v>98.7</v>
      </c>
      <c r="Z22" s="13">
        <v>91.8</v>
      </c>
      <c r="AA22" s="13">
        <v>93.7</v>
      </c>
      <c r="AB22" s="13">
        <v>93.8</v>
      </c>
      <c r="AC22" s="13">
        <v>92.1</v>
      </c>
      <c r="AD22" s="13" t="s">
        <v>48</v>
      </c>
      <c r="AE22" s="15" t="s">
        <v>48</v>
      </c>
      <c r="AF22" s="15" t="s">
        <v>48</v>
      </c>
      <c r="AG22" s="15" t="s">
        <v>48</v>
      </c>
      <c r="AH22" s="15" t="s">
        <v>48</v>
      </c>
      <c r="AI22" s="18" t="s">
        <v>48</v>
      </c>
      <c r="AJ22" s="71"/>
      <c r="AK22" s="61" t="s">
        <v>45</v>
      </c>
      <c r="AL22" s="13" t="s">
        <v>46</v>
      </c>
      <c r="AM22" s="13" t="s">
        <v>92</v>
      </c>
      <c r="AN22" s="17">
        <v>1</v>
      </c>
      <c r="AO22" s="15">
        <v>1</v>
      </c>
      <c r="AP22" s="15">
        <v>1</v>
      </c>
      <c r="AQ22" s="15">
        <v>1</v>
      </c>
      <c r="AR22" s="15">
        <v>0</v>
      </c>
      <c r="AS22" s="15">
        <v>0</v>
      </c>
      <c r="AT22" s="20">
        <f t="shared" si="1"/>
        <v>4</v>
      </c>
      <c r="AU22" s="17" t="s">
        <v>110</v>
      </c>
      <c r="AV22" s="15" t="s">
        <v>857</v>
      </c>
      <c r="AW22" s="15" t="s">
        <v>48</v>
      </c>
      <c r="AX22" s="15" t="s">
        <v>48</v>
      </c>
      <c r="AY22" s="16" t="s">
        <v>48</v>
      </c>
      <c r="AZ22" s="15" t="s">
        <v>828</v>
      </c>
      <c r="BA22" s="15" t="s">
        <v>48</v>
      </c>
      <c r="BB22" s="15" t="s">
        <v>48</v>
      </c>
      <c r="BC22" s="15" t="s">
        <v>48</v>
      </c>
      <c r="BD22" s="58" t="s">
        <v>831</v>
      </c>
      <c r="BE22" s="15" t="s">
        <v>48</v>
      </c>
      <c r="BF22" s="17" t="s">
        <v>47</v>
      </c>
      <c r="BG22" s="13" t="s">
        <v>47</v>
      </c>
      <c r="BH22" s="13" t="s">
        <v>47</v>
      </c>
      <c r="BI22" s="13" t="s">
        <v>47</v>
      </c>
      <c r="BJ22" s="13" t="s">
        <v>47</v>
      </c>
      <c r="BK22" s="13" t="s">
        <v>47</v>
      </c>
      <c r="BL22" s="13" t="s">
        <v>47</v>
      </c>
      <c r="BM22" s="19" t="s">
        <v>47</v>
      </c>
      <c r="BN22" s="14">
        <v>1</v>
      </c>
      <c r="BO22" s="15">
        <v>1</v>
      </c>
      <c r="BP22" s="15">
        <v>0</v>
      </c>
      <c r="BQ22" s="16">
        <v>1</v>
      </c>
    </row>
    <row r="23" spans="1:69" ht="99.75" x14ac:dyDescent="0.45">
      <c r="A23" s="14" t="s">
        <v>37</v>
      </c>
      <c r="B23" s="15" t="s">
        <v>38</v>
      </c>
      <c r="C23" s="15">
        <v>3</v>
      </c>
      <c r="D23" s="15" t="s">
        <v>133</v>
      </c>
      <c r="E23" s="15" t="s">
        <v>134</v>
      </c>
      <c r="F23" s="15">
        <f t="shared" si="0"/>
        <v>22</v>
      </c>
      <c r="G23" s="15" t="s">
        <v>784</v>
      </c>
      <c r="H23" s="14" t="s">
        <v>783</v>
      </c>
      <c r="I23" s="15" t="s">
        <v>72</v>
      </c>
      <c r="J23" s="15">
        <v>2010</v>
      </c>
      <c r="K23" s="15" t="s">
        <v>800</v>
      </c>
      <c r="L23" s="13" t="s">
        <v>48</v>
      </c>
      <c r="M23" s="13" t="s">
        <v>48</v>
      </c>
      <c r="N23" s="13" t="s">
        <v>48</v>
      </c>
      <c r="O23" s="13" t="s">
        <v>48</v>
      </c>
      <c r="P23" s="13" t="s">
        <v>48</v>
      </c>
      <c r="Q23" s="13" t="s">
        <v>48</v>
      </c>
      <c r="R23" s="13" t="s">
        <v>48</v>
      </c>
      <c r="S23" s="13" t="s">
        <v>48</v>
      </c>
      <c r="T23" s="13" t="s">
        <v>48</v>
      </c>
      <c r="U23" s="13" t="s">
        <v>48</v>
      </c>
      <c r="V23" s="13">
        <v>100</v>
      </c>
      <c r="W23" s="13">
        <v>100.9</v>
      </c>
      <c r="X23" s="13">
        <v>99.4</v>
      </c>
      <c r="Y23" s="13">
        <v>98.8</v>
      </c>
      <c r="Z23" s="13">
        <v>99.8</v>
      </c>
      <c r="AA23" s="13">
        <v>97.9</v>
      </c>
      <c r="AB23" s="13">
        <v>100.8</v>
      </c>
      <c r="AC23" s="13">
        <v>99.4</v>
      </c>
      <c r="AD23" s="13">
        <v>97.7</v>
      </c>
      <c r="AE23" s="15">
        <v>97.7</v>
      </c>
      <c r="AF23" s="15">
        <v>96.1</v>
      </c>
      <c r="AG23" s="15">
        <v>99.5</v>
      </c>
      <c r="AH23" s="15" t="s">
        <v>48</v>
      </c>
      <c r="AI23" s="18" t="s">
        <v>48</v>
      </c>
      <c r="AJ23" s="71"/>
      <c r="AK23" s="61" t="s">
        <v>45</v>
      </c>
      <c r="AL23" s="13" t="s">
        <v>46</v>
      </c>
      <c r="AM23" s="13" t="s">
        <v>92</v>
      </c>
      <c r="AN23" s="17">
        <v>1</v>
      </c>
      <c r="AO23" s="15">
        <v>1</v>
      </c>
      <c r="AP23" s="15">
        <v>1</v>
      </c>
      <c r="AQ23" s="15">
        <v>1</v>
      </c>
      <c r="AR23" s="15">
        <v>0</v>
      </c>
      <c r="AS23" s="15">
        <v>1</v>
      </c>
      <c r="AT23" s="20">
        <f t="shared" si="1"/>
        <v>5</v>
      </c>
      <c r="AU23" s="17" t="s">
        <v>110</v>
      </c>
      <c r="AV23" s="15" t="s">
        <v>857</v>
      </c>
      <c r="AW23" s="15" t="s">
        <v>48</v>
      </c>
      <c r="AX23" s="15" t="s">
        <v>48</v>
      </c>
      <c r="AY23" s="16" t="s">
        <v>48</v>
      </c>
      <c r="AZ23" s="14" t="s">
        <v>48</v>
      </c>
      <c r="BA23" s="15" t="s">
        <v>48</v>
      </c>
      <c r="BB23" s="15" t="s">
        <v>48</v>
      </c>
      <c r="BC23" s="15" t="s">
        <v>48</v>
      </c>
      <c r="BD23" s="15" t="s">
        <v>48</v>
      </c>
      <c r="BE23" s="15" t="s">
        <v>48</v>
      </c>
      <c r="BF23" s="17" t="s">
        <v>47</v>
      </c>
      <c r="BG23" s="13" t="s">
        <v>47</v>
      </c>
      <c r="BH23" s="13" t="s">
        <v>47</v>
      </c>
      <c r="BI23" s="13" t="s">
        <v>47</v>
      </c>
      <c r="BJ23" s="13" t="s">
        <v>47</v>
      </c>
      <c r="BK23" s="13" t="s">
        <v>47</v>
      </c>
      <c r="BL23" s="13" t="s">
        <v>47</v>
      </c>
      <c r="BM23" s="19">
        <v>0</v>
      </c>
      <c r="BN23" s="14">
        <v>1</v>
      </c>
      <c r="BO23" s="15">
        <v>0</v>
      </c>
      <c r="BP23" s="15">
        <v>0</v>
      </c>
      <c r="BQ23" s="16">
        <v>1</v>
      </c>
    </row>
    <row r="24" spans="1:69" ht="42.75" x14ac:dyDescent="0.45">
      <c r="A24" s="14" t="s">
        <v>37</v>
      </c>
      <c r="B24" s="15" t="s">
        <v>38</v>
      </c>
      <c r="C24" s="15">
        <v>3</v>
      </c>
      <c r="D24" s="15" t="s">
        <v>133</v>
      </c>
      <c r="E24" s="15" t="s">
        <v>134</v>
      </c>
      <c r="F24" s="15">
        <f t="shared" si="0"/>
        <v>23</v>
      </c>
      <c r="G24" s="15" t="s">
        <v>785</v>
      </c>
      <c r="H24" s="14" t="s">
        <v>786</v>
      </c>
      <c r="I24" s="15" t="s">
        <v>364</v>
      </c>
      <c r="J24" s="15">
        <v>2018</v>
      </c>
      <c r="K24" s="15" t="s">
        <v>135</v>
      </c>
      <c r="L24" s="13" t="s">
        <v>48</v>
      </c>
      <c r="M24" s="13" t="s">
        <v>48</v>
      </c>
      <c r="N24" s="13" t="s">
        <v>48</v>
      </c>
      <c r="O24" s="13" t="s">
        <v>48</v>
      </c>
      <c r="P24" s="13" t="s">
        <v>48</v>
      </c>
      <c r="Q24" s="13" t="s">
        <v>48</v>
      </c>
      <c r="R24" s="13" t="s">
        <v>48</v>
      </c>
      <c r="S24" s="13" t="s">
        <v>48</v>
      </c>
      <c r="T24" s="13" t="s">
        <v>48</v>
      </c>
      <c r="U24" s="13" t="s">
        <v>48</v>
      </c>
      <c r="V24" s="13" t="s">
        <v>48</v>
      </c>
      <c r="W24" s="13" t="s">
        <v>48</v>
      </c>
      <c r="X24" s="13" t="s">
        <v>48</v>
      </c>
      <c r="Y24" s="13" t="s">
        <v>48</v>
      </c>
      <c r="Z24" s="13" t="s">
        <v>48</v>
      </c>
      <c r="AA24" s="13" t="s">
        <v>48</v>
      </c>
      <c r="AB24" s="13" t="s">
        <v>48</v>
      </c>
      <c r="AC24" s="13" t="s">
        <v>48</v>
      </c>
      <c r="AD24" s="13">
        <v>4.5999999999999996</v>
      </c>
      <c r="AE24" s="15" t="s">
        <v>48</v>
      </c>
      <c r="AF24" s="15">
        <v>4.9000000000000004</v>
      </c>
      <c r="AG24" s="15" t="s">
        <v>48</v>
      </c>
      <c r="AH24" s="15">
        <v>4.5999999999999996</v>
      </c>
      <c r="AI24" s="18" t="s">
        <v>48</v>
      </c>
      <c r="AJ24" s="71"/>
      <c r="AK24" s="61" t="s">
        <v>45</v>
      </c>
      <c r="AL24" s="13" t="s">
        <v>46</v>
      </c>
      <c r="AM24" s="19"/>
      <c r="AN24" s="17">
        <v>1</v>
      </c>
      <c r="AO24" s="15">
        <v>1</v>
      </c>
      <c r="AP24" s="15">
        <v>1</v>
      </c>
      <c r="AQ24" s="15">
        <v>1</v>
      </c>
      <c r="AR24" s="15">
        <v>0</v>
      </c>
      <c r="AS24" s="15">
        <v>1</v>
      </c>
      <c r="AT24" s="20">
        <f t="shared" si="1"/>
        <v>5</v>
      </c>
      <c r="AU24" s="14" t="s">
        <v>48</v>
      </c>
      <c r="AV24" s="15" t="s">
        <v>48</v>
      </c>
      <c r="AW24" s="15" t="s">
        <v>48</v>
      </c>
      <c r="AX24" s="15" t="s">
        <v>48</v>
      </c>
      <c r="AY24" s="16" t="s">
        <v>48</v>
      </c>
      <c r="AZ24" s="14" t="s">
        <v>48</v>
      </c>
      <c r="BA24" s="15" t="s">
        <v>48</v>
      </c>
      <c r="BB24" s="15" t="s">
        <v>48</v>
      </c>
      <c r="BC24" s="15" t="s">
        <v>48</v>
      </c>
      <c r="BD24" s="15" t="s">
        <v>48</v>
      </c>
      <c r="BE24" s="15" t="s">
        <v>48</v>
      </c>
      <c r="BF24" s="17" t="s">
        <v>47</v>
      </c>
      <c r="BG24" s="13" t="s">
        <v>47</v>
      </c>
      <c r="BH24" s="13" t="s">
        <v>47</v>
      </c>
      <c r="BI24" s="13" t="s">
        <v>47</v>
      </c>
      <c r="BJ24" s="13" t="s">
        <v>47</v>
      </c>
      <c r="BK24" s="13" t="s">
        <v>47</v>
      </c>
      <c r="BL24" s="13" t="s">
        <v>47</v>
      </c>
      <c r="BM24" s="19" t="s">
        <v>47</v>
      </c>
      <c r="BN24" s="14">
        <v>0</v>
      </c>
      <c r="BO24" s="15">
        <v>0</v>
      </c>
      <c r="BP24" s="15">
        <v>0</v>
      </c>
      <c r="BQ24" s="16">
        <v>0</v>
      </c>
    </row>
    <row r="25" spans="1:69" ht="100.15" thickBot="1" x14ac:dyDescent="0.5">
      <c r="A25" s="14" t="s">
        <v>37</v>
      </c>
      <c r="B25" s="15" t="s">
        <v>38</v>
      </c>
      <c r="C25" s="15">
        <v>3</v>
      </c>
      <c r="D25" s="37" t="s">
        <v>133</v>
      </c>
      <c r="E25" s="15" t="s">
        <v>134</v>
      </c>
      <c r="F25" s="37">
        <f t="shared" si="0"/>
        <v>24</v>
      </c>
      <c r="G25" s="15" t="s">
        <v>832</v>
      </c>
      <c r="H25" s="41" t="s">
        <v>787</v>
      </c>
      <c r="I25" s="15" t="s">
        <v>72</v>
      </c>
      <c r="J25" s="15">
        <v>2003</v>
      </c>
      <c r="K25" s="15" t="s">
        <v>103</v>
      </c>
      <c r="L25" s="13" t="s">
        <v>48</v>
      </c>
      <c r="M25" s="13" t="s">
        <v>48</v>
      </c>
      <c r="N25" s="13" t="s">
        <v>48</v>
      </c>
      <c r="O25" s="13">
        <v>19.5</v>
      </c>
      <c r="P25" s="13">
        <v>19.3</v>
      </c>
      <c r="Q25" s="13">
        <v>19.7</v>
      </c>
      <c r="R25" s="13">
        <v>19.7</v>
      </c>
      <c r="S25" s="13">
        <v>19.600000000000001</v>
      </c>
      <c r="T25" s="13">
        <v>19.5</v>
      </c>
      <c r="U25" s="13">
        <v>19.2</v>
      </c>
      <c r="V25" s="13">
        <v>19.2</v>
      </c>
      <c r="W25" s="13">
        <v>19.399999999999999</v>
      </c>
      <c r="X25" s="13">
        <v>19.5</v>
      </c>
      <c r="Y25" s="13">
        <v>19.5</v>
      </c>
      <c r="Z25" s="13">
        <v>19.5</v>
      </c>
      <c r="AA25" s="13">
        <v>19.5</v>
      </c>
      <c r="AB25" s="13">
        <v>19.3</v>
      </c>
      <c r="AC25" s="13">
        <v>20.3</v>
      </c>
      <c r="AD25" s="13">
        <v>20.5</v>
      </c>
      <c r="AE25" s="15">
        <v>20.6</v>
      </c>
      <c r="AF25" s="15">
        <v>17.899999999999999</v>
      </c>
      <c r="AG25" s="15">
        <v>18</v>
      </c>
      <c r="AH25" s="15" t="s">
        <v>48</v>
      </c>
      <c r="AI25" s="75" t="s">
        <v>48</v>
      </c>
      <c r="AJ25" s="71"/>
      <c r="AK25" s="63" t="s">
        <v>67</v>
      </c>
      <c r="AL25" s="23" t="s">
        <v>141</v>
      </c>
      <c r="AM25" s="19" t="s">
        <v>92</v>
      </c>
      <c r="AN25" s="17">
        <v>1</v>
      </c>
      <c r="AO25" s="15">
        <v>1</v>
      </c>
      <c r="AP25" s="15">
        <v>1</v>
      </c>
      <c r="AQ25" s="15">
        <v>1</v>
      </c>
      <c r="AR25" s="15">
        <v>0</v>
      </c>
      <c r="AS25" s="15">
        <v>1</v>
      </c>
      <c r="AT25" s="20"/>
      <c r="AU25" s="17" t="s">
        <v>848</v>
      </c>
      <c r="AV25" s="15" t="s">
        <v>48</v>
      </c>
      <c r="AW25" s="15" t="s">
        <v>48</v>
      </c>
      <c r="AX25" s="15" t="s">
        <v>849</v>
      </c>
      <c r="AY25" s="16" t="s">
        <v>48</v>
      </c>
      <c r="AZ25" s="14" t="s">
        <v>48</v>
      </c>
      <c r="BA25" s="15" t="s">
        <v>48</v>
      </c>
      <c r="BB25" s="15" t="s">
        <v>48</v>
      </c>
      <c r="BC25" s="15" t="s">
        <v>48</v>
      </c>
      <c r="BD25" s="15" t="s">
        <v>48</v>
      </c>
      <c r="BE25" s="15" t="s">
        <v>48</v>
      </c>
      <c r="BF25" s="44" t="s">
        <v>47</v>
      </c>
      <c r="BG25" s="43" t="s">
        <v>47</v>
      </c>
      <c r="BH25" s="43" t="s">
        <v>47</v>
      </c>
      <c r="BI25" s="43" t="s">
        <v>47</v>
      </c>
      <c r="BJ25" s="43" t="s">
        <v>47</v>
      </c>
      <c r="BK25" s="43" t="s">
        <v>47</v>
      </c>
      <c r="BL25" s="43" t="s">
        <v>47</v>
      </c>
      <c r="BM25" s="86" t="s">
        <v>47</v>
      </c>
      <c r="BN25" s="14">
        <v>1</v>
      </c>
      <c r="BO25" s="15">
        <v>0</v>
      </c>
      <c r="BP25" s="15">
        <v>0</v>
      </c>
      <c r="BQ25" s="16">
        <v>1</v>
      </c>
    </row>
    <row r="26" spans="1:69" ht="28.5" x14ac:dyDescent="0.45">
      <c r="A26" s="6" t="s">
        <v>136</v>
      </c>
      <c r="B26" s="7" t="s">
        <v>38</v>
      </c>
      <c r="C26" s="7">
        <v>4</v>
      </c>
      <c r="D26" s="7" t="s">
        <v>137</v>
      </c>
      <c r="E26" s="7" t="s">
        <v>138</v>
      </c>
      <c r="F26" s="15">
        <f t="shared" si="0"/>
        <v>25</v>
      </c>
      <c r="G26" s="7" t="s">
        <v>139</v>
      </c>
      <c r="H26" s="6" t="s">
        <v>715</v>
      </c>
      <c r="I26" s="7" t="s">
        <v>72</v>
      </c>
      <c r="J26" s="7">
        <v>2014</v>
      </c>
      <c r="K26" s="7" t="s">
        <v>140</v>
      </c>
      <c r="L26" s="9" t="s">
        <v>48</v>
      </c>
      <c r="M26" s="9" t="s">
        <v>48</v>
      </c>
      <c r="N26" s="9" t="s">
        <v>48</v>
      </c>
      <c r="O26" s="9" t="s">
        <v>48</v>
      </c>
      <c r="P26" s="9" t="s">
        <v>48</v>
      </c>
      <c r="Q26" s="9" t="s">
        <v>48</v>
      </c>
      <c r="R26" s="9" t="s">
        <v>48</v>
      </c>
      <c r="S26" s="9" t="s">
        <v>48</v>
      </c>
      <c r="T26" s="9" t="s">
        <v>48</v>
      </c>
      <c r="U26" s="9" t="s">
        <v>48</v>
      </c>
      <c r="V26" s="9" t="s">
        <v>48</v>
      </c>
      <c r="W26" s="9" t="s">
        <v>48</v>
      </c>
      <c r="X26" s="9" t="s">
        <v>48</v>
      </c>
      <c r="Y26" s="9" t="s">
        <v>48</v>
      </c>
      <c r="Z26" s="9">
        <v>54</v>
      </c>
      <c r="AA26" s="9">
        <v>55</v>
      </c>
      <c r="AB26" s="9">
        <v>53</v>
      </c>
      <c r="AC26" s="9">
        <v>53</v>
      </c>
      <c r="AD26" s="9">
        <v>52</v>
      </c>
      <c r="AE26" s="7">
        <v>51</v>
      </c>
      <c r="AF26" s="7">
        <v>72</v>
      </c>
      <c r="AG26" s="7">
        <v>63</v>
      </c>
      <c r="AH26" s="7">
        <v>51</v>
      </c>
      <c r="AI26" s="15">
        <v>52</v>
      </c>
      <c r="AJ26" s="70"/>
      <c r="AK26" s="76" t="s">
        <v>45</v>
      </c>
      <c r="AL26" s="9" t="s">
        <v>46</v>
      </c>
      <c r="AM26" s="11" t="s">
        <v>143</v>
      </c>
      <c r="AN26" s="6">
        <v>0</v>
      </c>
      <c r="AO26" s="7">
        <v>1</v>
      </c>
      <c r="AP26" s="7">
        <v>0</v>
      </c>
      <c r="AQ26" s="7">
        <v>1</v>
      </c>
      <c r="AR26" s="7">
        <v>1</v>
      </c>
      <c r="AS26" s="7">
        <v>1</v>
      </c>
      <c r="AT26" s="39">
        <f t="shared" si="1"/>
        <v>4</v>
      </c>
      <c r="AU26" s="6" t="s">
        <v>48</v>
      </c>
      <c r="AV26" s="7" t="s">
        <v>48</v>
      </c>
      <c r="AW26" s="7" t="s">
        <v>48</v>
      </c>
      <c r="AX26" s="7" t="s">
        <v>48</v>
      </c>
      <c r="AY26" s="39" t="s">
        <v>48</v>
      </c>
      <c r="AZ26" s="7" t="s">
        <v>48</v>
      </c>
      <c r="BA26" s="7" t="s">
        <v>48</v>
      </c>
      <c r="BB26" s="7" t="s">
        <v>48</v>
      </c>
      <c r="BC26" s="7" t="s">
        <v>48</v>
      </c>
      <c r="BD26" s="7" t="s">
        <v>48</v>
      </c>
      <c r="BE26" s="7" t="s">
        <v>48</v>
      </c>
      <c r="BF26" s="17" t="s">
        <v>47</v>
      </c>
      <c r="BG26" s="13" t="s">
        <v>47</v>
      </c>
      <c r="BH26" s="13" t="s">
        <v>47</v>
      </c>
      <c r="BI26" s="13" t="s">
        <v>47</v>
      </c>
      <c r="BJ26" s="13" t="s">
        <v>47</v>
      </c>
      <c r="BK26" s="13" t="s">
        <v>47</v>
      </c>
      <c r="BL26" s="13" t="s">
        <v>47</v>
      </c>
      <c r="BM26" s="19" t="s">
        <v>47</v>
      </c>
      <c r="BN26" s="6">
        <v>0</v>
      </c>
      <c r="BO26" s="7">
        <v>0</v>
      </c>
      <c r="BP26" s="7">
        <v>0</v>
      </c>
      <c r="BQ26" s="39">
        <v>0</v>
      </c>
    </row>
    <row r="27" spans="1:69" ht="28.5" x14ac:dyDescent="0.45">
      <c r="A27" s="14" t="s">
        <v>136</v>
      </c>
      <c r="B27" s="15" t="s">
        <v>38</v>
      </c>
      <c r="C27" s="15">
        <v>4</v>
      </c>
      <c r="D27" s="15" t="s">
        <v>137</v>
      </c>
      <c r="E27" s="15" t="s">
        <v>138</v>
      </c>
      <c r="F27" s="15">
        <f t="shared" si="0"/>
        <v>26</v>
      </c>
      <c r="G27" s="15" t="s">
        <v>142</v>
      </c>
      <c r="H27" s="14" t="s">
        <v>715</v>
      </c>
      <c r="I27" s="15" t="s">
        <v>72</v>
      </c>
      <c r="J27" s="15">
        <v>2014</v>
      </c>
      <c r="K27" s="15" t="s">
        <v>140</v>
      </c>
      <c r="L27" s="13" t="s">
        <v>48</v>
      </c>
      <c r="M27" s="13" t="s">
        <v>48</v>
      </c>
      <c r="N27" s="13" t="s">
        <v>48</v>
      </c>
      <c r="O27" s="13" t="s">
        <v>48</v>
      </c>
      <c r="P27" s="13" t="s">
        <v>48</v>
      </c>
      <c r="Q27" s="13" t="s">
        <v>48</v>
      </c>
      <c r="R27" s="13" t="s">
        <v>48</v>
      </c>
      <c r="S27" s="13" t="s">
        <v>48</v>
      </c>
      <c r="T27" s="13" t="s">
        <v>48</v>
      </c>
      <c r="U27" s="13" t="s">
        <v>48</v>
      </c>
      <c r="V27" s="13" t="s">
        <v>48</v>
      </c>
      <c r="W27" s="13" t="s">
        <v>48</v>
      </c>
      <c r="X27" s="13" t="s">
        <v>48</v>
      </c>
      <c r="Y27" s="13" t="s">
        <v>48</v>
      </c>
      <c r="Z27" s="13">
        <v>89</v>
      </c>
      <c r="AA27" s="13">
        <v>89</v>
      </c>
      <c r="AB27" s="13">
        <v>85</v>
      </c>
      <c r="AC27" s="13">
        <v>84</v>
      </c>
      <c r="AD27" s="13">
        <v>86</v>
      </c>
      <c r="AE27" s="15">
        <v>88</v>
      </c>
      <c r="AF27" s="15">
        <v>88</v>
      </c>
      <c r="AG27" s="15">
        <v>88</v>
      </c>
      <c r="AH27" s="15">
        <v>87</v>
      </c>
      <c r="AI27" s="15">
        <v>87</v>
      </c>
      <c r="AJ27" s="71"/>
      <c r="AK27" s="61" t="s">
        <v>45</v>
      </c>
      <c r="AL27" s="13" t="s">
        <v>46</v>
      </c>
      <c r="AM27" s="19" t="s">
        <v>143</v>
      </c>
      <c r="AN27" s="14">
        <v>0</v>
      </c>
      <c r="AO27" s="15">
        <v>1</v>
      </c>
      <c r="AP27" s="15">
        <v>0</v>
      </c>
      <c r="AQ27" s="15">
        <v>1</v>
      </c>
      <c r="AR27" s="15">
        <v>1</v>
      </c>
      <c r="AS27" s="15">
        <v>1</v>
      </c>
      <c r="AT27" s="16">
        <f t="shared" si="1"/>
        <v>4</v>
      </c>
      <c r="AU27" s="14" t="s">
        <v>48</v>
      </c>
      <c r="AV27" s="15" t="s">
        <v>48</v>
      </c>
      <c r="AW27" s="15" t="s">
        <v>48</v>
      </c>
      <c r="AX27" s="15" t="s">
        <v>48</v>
      </c>
      <c r="AY27" s="16" t="s">
        <v>48</v>
      </c>
      <c r="AZ27" s="15" t="s">
        <v>48</v>
      </c>
      <c r="BA27" s="15" t="s">
        <v>48</v>
      </c>
      <c r="BB27" s="15" t="s">
        <v>48</v>
      </c>
      <c r="BC27" s="15" t="s">
        <v>48</v>
      </c>
      <c r="BD27" s="15" t="s">
        <v>48</v>
      </c>
      <c r="BE27" s="15" t="s">
        <v>48</v>
      </c>
      <c r="BF27" s="17" t="s">
        <v>47</v>
      </c>
      <c r="BG27" s="13" t="s">
        <v>47</v>
      </c>
      <c r="BH27" s="13" t="s">
        <v>47</v>
      </c>
      <c r="BI27" s="13" t="s">
        <v>47</v>
      </c>
      <c r="BJ27" s="13" t="s">
        <v>47</v>
      </c>
      <c r="BK27" s="13" t="s">
        <v>47</v>
      </c>
      <c r="BL27" s="13" t="s">
        <v>47</v>
      </c>
      <c r="BM27" s="19" t="s">
        <v>47</v>
      </c>
      <c r="BN27" s="14">
        <v>0</v>
      </c>
      <c r="BO27" s="15">
        <v>0</v>
      </c>
      <c r="BP27" s="15">
        <v>0</v>
      </c>
      <c r="BQ27" s="16">
        <v>0</v>
      </c>
    </row>
    <row r="28" spans="1:69" ht="28.5" x14ac:dyDescent="0.45">
      <c r="A28" s="14" t="s">
        <v>136</v>
      </c>
      <c r="B28" s="15" t="s">
        <v>38</v>
      </c>
      <c r="C28" s="15">
        <v>4</v>
      </c>
      <c r="D28" s="15" t="s">
        <v>137</v>
      </c>
      <c r="E28" s="15" t="s">
        <v>138</v>
      </c>
      <c r="F28" s="15">
        <f t="shared" si="0"/>
        <v>27</v>
      </c>
      <c r="G28" s="15" t="s">
        <v>144</v>
      </c>
      <c r="H28" s="14" t="s">
        <v>693</v>
      </c>
      <c r="I28" s="15" t="s">
        <v>55</v>
      </c>
      <c r="J28" s="15">
        <v>2020</v>
      </c>
      <c r="K28" s="15" t="s">
        <v>56</v>
      </c>
      <c r="L28" s="15" t="s">
        <v>48</v>
      </c>
      <c r="M28" s="15" t="s">
        <v>48</v>
      </c>
      <c r="N28" s="15" t="s">
        <v>48</v>
      </c>
      <c r="O28" s="15" t="s">
        <v>48</v>
      </c>
      <c r="P28" s="15" t="s">
        <v>48</v>
      </c>
      <c r="Q28" s="15" t="s">
        <v>48</v>
      </c>
      <c r="R28" s="15" t="s">
        <v>48</v>
      </c>
      <c r="S28" s="15" t="s">
        <v>48</v>
      </c>
      <c r="T28" s="15" t="s">
        <v>48</v>
      </c>
      <c r="U28" s="15" t="s">
        <v>48</v>
      </c>
      <c r="V28" s="15" t="s">
        <v>48</v>
      </c>
      <c r="W28" s="15" t="s">
        <v>48</v>
      </c>
      <c r="X28" s="15" t="s">
        <v>48</v>
      </c>
      <c r="Y28" s="15" t="s">
        <v>48</v>
      </c>
      <c r="Z28" s="15" t="s">
        <v>48</v>
      </c>
      <c r="AA28" s="15" t="s">
        <v>48</v>
      </c>
      <c r="AB28" s="15" t="s">
        <v>48</v>
      </c>
      <c r="AC28" s="15" t="s">
        <v>48</v>
      </c>
      <c r="AD28" s="15" t="s">
        <v>48</v>
      </c>
      <c r="AE28" s="15" t="s">
        <v>48</v>
      </c>
      <c r="AF28" s="15">
        <v>85</v>
      </c>
      <c r="AG28" s="15" t="s">
        <v>48</v>
      </c>
      <c r="AH28" s="15">
        <v>85</v>
      </c>
      <c r="AI28" s="15" t="s">
        <v>48</v>
      </c>
      <c r="AJ28" s="71"/>
      <c r="AK28" s="61" t="s">
        <v>45</v>
      </c>
      <c r="AL28" s="13" t="s">
        <v>46</v>
      </c>
      <c r="AM28" s="19" t="s">
        <v>143</v>
      </c>
      <c r="AN28" s="14">
        <v>1</v>
      </c>
      <c r="AO28" s="15">
        <v>0</v>
      </c>
      <c r="AP28" s="15">
        <v>1</v>
      </c>
      <c r="AQ28" s="15">
        <v>0</v>
      </c>
      <c r="AR28" s="15">
        <v>0</v>
      </c>
      <c r="AS28" s="15">
        <v>1</v>
      </c>
      <c r="AT28" s="16">
        <f t="shared" si="1"/>
        <v>3</v>
      </c>
      <c r="AU28" s="14" t="s">
        <v>48</v>
      </c>
      <c r="AV28" s="15" t="s">
        <v>48</v>
      </c>
      <c r="AW28" s="15" t="s">
        <v>48</v>
      </c>
      <c r="AX28" s="15" t="s">
        <v>48</v>
      </c>
      <c r="AY28" s="16" t="s">
        <v>48</v>
      </c>
      <c r="AZ28" s="15" t="s">
        <v>48</v>
      </c>
      <c r="BA28" s="15" t="s">
        <v>48</v>
      </c>
      <c r="BB28" s="15" t="s">
        <v>48</v>
      </c>
      <c r="BC28" s="15" t="s">
        <v>48</v>
      </c>
      <c r="BD28" s="15" t="s">
        <v>48</v>
      </c>
      <c r="BE28" s="15" t="s">
        <v>48</v>
      </c>
      <c r="BF28" s="14" t="s">
        <v>145</v>
      </c>
      <c r="BG28" s="15" t="s">
        <v>146</v>
      </c>
      <c r="BH28" s="15" t="s">
        <v>47</v>
      </c>
      <c r="BI28" s="15" t="s">
        <v>48</v>
      </c>
      <c r="BJ28" s="15">
        <v>71</v>
      </c>
      <c r="BK28" s="15">
        <v>66.8</v>
      </c>
      <c r="BL28" s="15" t="s">
        <v>48</v>
      </c>
      <c r="BM28" s="15" t="s">
        <v>48</v>
      </c>
      <c r="BN28" s="14">
        <v>0</v>
      </c>
      <c r="BO28" s="15">
        <v>0</v>
      </c>
      <c r="BP28" s="15">
        <v>1</v>
      </c>
      <c r="BQ28" s="16">
        <v>1</v>
      </c>
    </row>
    <row r="29" spans="1:69" x14ac:dyDescent="0.45">
      <c r="A29" s="14" t="s">
        <v>136</v>
      </c>
      <c r="B29" s="15" t="s">
        <v>38</v>
      </c>
      <c r="C29" s="15">
        <v>4</v>
      </c>
      <c r="D29" s="15" t="s">
        <v>137</v>
      </c>
      <c r="E29" s="15" t="s">
        <v>38</v>
      </c>
      <c r="F29" s="15">
        <f t="shared" si="0"/>
        <v>28</v>
      </c>
      <c r="G29" s="15" t="s">
        <v>147</v>
      </c>
      <c r="H29" s="14" t="s">
        <v>48</v>
      </c>
      <c r="I29" s="15" t="s">
        <v>48</v>
      </c>
      <c r="J29" s="15" t="s">
        <v>48</v>
      </c>
      <c r="K29" s="15" t="s">
        <v>48</v>
      </c>
      <c r="L29" s="13" t="s">
        <v>48</v>
      </c>
      <c r="M29" s="13" t="s">
        <v>48</v>
      </c>
      <c r="N29" s="13" t="s">
        <v>48</v>
      </c>
      <c r="O29" s="13" t="s">
        <v>48</v>
      </c>
      <c r="P29" s="13" t="s">
        <v>48</v>
      </c>
      <c r="Q29" s="13" t="s">
        <v>48</v>
      </c>
      <c r="R29" s="13" t="s">
        <v>48</v>
      </c>
      <c r="S29" s="13" t="s">
        <v>48</v>
      </c>
      <c r="T29" s="13" t="s">
        <v>48</v>
      </c>
      <c r="U29" s="13" t="s">
        <v>48</v>
      </c>
      <c r="V29" s="13" t="s">
        <v>48</v>
      </c>
      <c r="W29" s="13" t="s">
        <v>48</v>
      </c>
      <c r="X29" s="13" t="s">
        <v>48</v>
      </c>
      <c r="Y29" s="13" t="s">
        <v>48</v>
      </c>
      <c r="Z29" s="13" t="s">
        <v>48</v>
      </c>
      <c r="AA29" s="13" t="s">
        <v>48</v>
      </c>
      <c r="AB29" s="13" t="s">
        <v>48</v>
      </c>
      <c r="AC29" s="13" t="s">
        <v>48</v>
      </c>
      <c r="AD29" s="13" t="s">
        <v>48</v>
      </c>
      <c r="AE29" s="15" t="s">
        <v>48</v>
      </c>
      <c r="AF29" s="15" t="s">
        <v>48</v>
      </c>
      <c r="AG29" s="15" t="s">
        <v>48</v>
      </c>
      <c r="AH29" s="15" t="s">
        <v>48</v>
      </c>
      <c r="AI29" s="15" t="s">
        <v>48</v>
      </c>
      <c r="AJ29" s="73" t="s">
        <v>48</v>
      </c>
      <c r="AK29" s="15" t="s">
        <v>48</v>
      </c>
      <c r="AL29" s="15" t="s">
        <v>48</v>
      </c>
      <c r="AM29" s="16" t="s">
        <v>48</v>
      </c>
      <c r="AN29" s="17" t="s">
        <v>47</v>
      </c>
      <c r="AO29" s="13" t="s">
        <v>47</v>
      </c>
      <c r="AP29" s="13" t="s">
        <v>47</v>
      </c>
      <c r="AQ29" s="13" t="s">
        <v>47</v>
      </c>
      <c r="AR29" s="13" t="s">
        <v>47</v>
      </c>
      <c r="AS29" s="13" t="s">
        <v>47</v>
      </c>
      <c r="AT29" s="16" t="s">
        <v>48</v>
      </c>
      <c r="AU29" s="14" t="s">
        <v>48</v>
      </c>
      <c r="AV29" s="15" t="s">
        <v>48</v>
      </c>
      <c r="AW29" s="15" t="s">
        <v>48</v>
      </c>
      <c r="AX29" s="15" t="s">
        <v>48</v>
      </c>
      <c r="AY29" s="16" t="s">
        <v>48</v>
      </c>
      <c r="AZ29" s="15" t="s">
        <v>48</v>
      </c>
      <c r="BA29" s="15" t="s">
        <v>48</v>
      </c>
      <c r="BB29" s="15" t="s">
        <v>48</v>
      </c>
      <c r="BC29" s="15" t="s">
        <v>48</v>
      </c>
      <c r="BD29" s="15" t="s">
        <v>48</v>
      </c>
      <c r="BE29" s="15" t="s">
        <v>48</v>
      </c>
      <c r="BF29" s="17" t="s">
        <v>47</v>
      </c>
      <c r="BG29" s="13" t="s">
        <v>47</v>
      </c>
      <c r="BH29" s="13" t="s">
        <v>47</v>
      </c>
      <c r="BI29" s="13" t="s">
        <v>47</v>
      </c>
      <c r="BJ29" s="13" t="s">
        <v>47</v>
      </c>
      <c r="BK29" s="13" t="s">
        <v>47</v>
      </c>
      <c r="BL29" s="13" t="s">
        <v>47</v>
      </c>
      <c r="BM29" s="19" t="s">
        <v>47</v>
      </c>
      <c r="BN29" s="14">
        <v>0</v>
      </c>
      <c r="BO29" s="15">
        <v>0</v>
      </c>
      <c r="BP29" s="15">
        <v>0</v>
      </c>
      <c r="BQ29" s="16">
        <v>0</v>
      </c>
    </row>
    <row r="30" spans="1:69" ht="71.25" x14ac:dyDescent="0.45">
      <c r="A30" s="14" t="s">
        <v>136</v>
      </c>
      <c r="B30" s="15" t="s">
        <v>38</v>
      </c>
      <c r="C30" s="15">
        <v>4</v>
      </c>
      <c r="D30" s="15" t="s">
        <v>137</v>
      </c>
      <c r="E30" s="15" t="s">
        <v>38</v>
      </c>
      <c r="F30" s="15">
        <f t="shared" si="0"/>
        <v>29</v>
      </c>
      <c r="G30" s="15" t="s">
        <v>148</v>
      </c>
      <c r="H30" s="14" t="s">
        <v>149</v>
      </c>
      <c r="I30" s="15" t="s">
        <v>72</v>
      </c>
      <c r="J30" s="15">
        <v>2008</v>
      </c>
      <c r="K30" s="15" t="s">
        <v>56</v>
      </c>
      <c r="L30" s="15" t="s">
        <v>48</v>
      </c>
      <c r="M30" s="15" t="s">
        <v>48</v>
      </c>
      <c r="N30" s="15" t="s">
        <v>48</v>
      </c>
      <c r="O30" s="15" t="s">
        <v>48</v>
      </c>
      <c r="P30" s="15" t="s">
        <v>48</v>
      </c>
      <c r="Q30" s="15" t="s">
        <v>48</v>
      </c>
      <c r="R30" s="15" t="s">
        <v>48</v>
      </c>
      <c r="S30" s="15" t="s">
        <v>48</v>
      </c>
      <c r="T30" s="13">
        <v>2.2000000000000002</v>
      </c>
      <c r="U30" s="13">
        <v>2.1</v>
      </c>
      <c r="V30" s="13">
        <v>1.8</v>
      </c>
      <c r="W30" s="13">
        <v>1.7</v>
      </c>
      <c r="X30" s="13">
        <v>1.6</v>
      </c>
      <c r="Y30" s="13">
        <v>1.6</v>
      </c>
      <c r="Z30" s="13">
        <v>1.6</v>
      </c>
      <c r="AA30" s="13">
        <v>0.5</v>
      </c>
      <c r="AB30" s="13">
        <v>0.3</v>
      </c>
      <c r="AC30" s="13">
        <v>0.3</v>
      </c>
      <c r="AD30" s="13">
        <v>0.2</v>
      </c>
      <c r="AE30" s="15">
        <v>0.3</v>
      </c>
      <c r="AF30" s="15">
        <v>0.1</v>
      </c>
      <c r="AG30" s="15">
        <v>0.1</v>
      </c>
      <c r="AH30" s="15">
        <v>0.3</v>
      </c>
      <c r="AI30" s="15">
        <v>0.2</v>
      </c>
      <c r="AJ30" s="71"/>
      <c r="AK30" s="61" t="s">
        <v>45</v>
      </c>
      <c r="AL30" s="15" t="s">
        <v>46</v>
      </c>
      <c r="AM30" s="16" t="s">
        <v>84</v>
      </c>
      <c r="AN30" s="14">
        <v>1</v>
      </c>
      <c r="AO30" s="15">
        <v>1</v>
      </c>
      <c r="AP30" s="15">
        <v>0</v>
      </c>
      <c r="AQ30" s="15">
        <v>1</v>
      </c>
      <c r="AR30" s="15">
        <v>1</v>
      </c>
      <c r="AS30" s="15">
        <v>1</v>
      </c>
      <c r="AT30" s="16">
        <f t="shared" ref="AT30:AT105" si="2">SUM(AN30:AS30)</f>
        <v>5</v>
      </c>
      <c r="AU30" s="14" t="s">
        <v>48</v>
      </c>
      <c r="AV30" s="15" t="s">
        <v>48</v>
      </c>
      <c r="AW30" s="15" t="s">
        <v>48</v>
      </c>
      <c r="AX30" s="15" t="s">
        <v>48</v>
      </c>
      <c r="AY30" s="16" t="s">
        <v>48</v>
      </c>
      <c r="AZ30" s="15" t="s">
        <v>753</v>
      </c>
      <c r="BA30" s="15" t="s">
        <v>754</v>
      </c>
      <c r="BB30" s="13" t="s">
        <v>47</v>
      </c>
      <c r="BC30" s="13" t="s">
        <v>756</v>
      </c>
      <c r="BD30" s="13" t="s">
        <v>47</v>
      </c>
      <c r="BE30" s="13" t="s">
        <v>47</v>
      </c>
      <c r="BF30" s="14" t="s">
        <v>150</v>
      </c>
      <c r="BG30" s="15" t="s">
        <v>151</v>
      </c>
      <c r="BH30" s="15" t="s">
        <v>47</v>
      </c>
      <c r="BI30" s="15">
        <v>1.7</v>
      </c>
      <c r="BJ30" s="15">
        <v>1.9</v>
      </c>
      <c r="BK30" s="15">
        <v>2</v>
      </c>
      <c r="BL30" s="15">
        <v>2.2000000000000002</v>
      </c>
      <c r="BM30" s="15">
        <v>2.4</v>
      </c>
      <c r="BN30" s="14">
        <v>0</v>
      </c>
      <c r="BO30" s="15">
        <v>1</v>
      </c>
      <c r="BP30" s="15">
        <v>1</v>
      </c>
      <c r="BQ30" s="16">
        <v>1</v>
      </c>
    </row>
    <row r="31" spans="1:69" s="13" customFormat="1" ht="28.5" x14ac:dyDescent="0.45">
      <c r="A31" s="17" t="s">
        <v>136</v>
      </c>
      <c r="B31" s="13" t="s">
        <v>38</v>
      </c>
      <c r="C31" s="13">
        <v>5</v>
      </c>
      <c r="D31" s="13" t="s">
        <v>152</v>
      </c>
      <c r="E31" s="13" t="s">
        <v>153</v>
      </c>
      <c r="F31" s="15">
        <f t="shared" si="0"/>
        <v>30</v>
      </c>
      <c r="G31" s="15" t="s">
        <v>154</v>
      </c>
      <c r="H31" s="14" t="s">
        <v>155</v>
      </c>
      <c r="I31" s="13" t="s">
        <v>55</v>
      </c>
      <c r="J31" s="13">
        <v>2017</v>
      </c>
      <c r="K31" s="13" t="s">
        <v>56</v>
      </c>
      <c r="L31" s="40" t="s">
        <v>48</v>
      </c>
      <c r="M31" s="40" t="s">
        <v>48</v>
      </c>
      <c r="N31" s="40" t="s">
        <v>48</v>
      </c>
      <c r="O31" s="40" t="s">
        <v>48</v>
      </c>
      <c r="P31" s="40" t="s">
        <v>48</v>
      </c>
      <c r="Q31" s="40" t="s">
        <v>48</v>
      </c>
      <c r="R31" s="40" t="s">
        <v>48</v>
      </c>
      <c r="S31" s="40" t="s">
        <v>48</v>
      </c>
      <c r="T31" s="40" t="s">
        <v>48</v>
      </c>
      <c r="U31" s="40" t="s">
        <v>48</v>
      </c>
      <c r="V31" s="40" t="s">
        <v>48</v>
      </c>
      <c r="W31" s="40" t="s">
        <v>48</v>
      </c>
      <c r="X31" s="40" t="s">
        <v>48</v>
      </c>
      <c r="Y31" s="40" t="s">
        <v>48</v>
      </c>
      <c r="Z31" s="40" t="s">
        <v>48</v>
      </c>
      <c r="AA31" s="40" t="s">
        <v>48</v>
      </c>
      <c r="AB31" s="40" t="s">
        <v>48</v>
      </c>
      <c r="AC31" s="13">
        <v>10.7</v>
      </c>
      <c r="AD31" s="40" t="s">
        <v>48</v>
      </c>
      <c r="AE31" s="13" t="s">
        <v>48</v>
      </c>
      <c r="AF31" s="13" t="s">
        <v>48</v>
      </c>
      <c r="AG31" s="13" t="s">
        <v>48</v>
      </c>
      <c r="AH31" s="15" t="s">
        <v>48</v>
      </c>
      <c r="AI31" s="15" t="s">
        <v>48</v>
      </c>
      <c r="AJ31" s="77"/>
      <c r="AK31" s="13" t="s">
        <v>124</v>
      </c>
      <c r="AL31" s="15" t="s">
        <v>124</v>
      </c>
      <c r="AM31" s="16" t="s">
        <v>124</v>
      </c>
      <c r="AN31" s="14">
        <v>1</v>
      </c>
      <c r="AO31" s="13">
        <v>0</v>
      </c>
      <c r="AP31" s="13">
        <v>1</v>
      </c>
      <c r="AQ31" s="13">
        <v>0</v>
      </c>
      <c r="AR31" s="13">
        <v>0</v>
      </c>
      <c r="AS31" s="13">
        <v>0</v>
      </c>
      <c r="AT31" s="16">
        <f t="shared" si="2"/>
        <v>2</v>
      </c>
      <c r="AU31" s="14" t="s">
        <v>48</v>
      </c>
      <c r="AV31" s="15" t="s">
        <v>48</v>
      </c>
      <c r="AW31" s="15" t="s">
        <v>48</v>
      </c>
      <c r="AX31" s="15" t="s">
        <v>48</v>
      </c>
      <c r="AY31" s="16" t="s">
        <v>48</v>
      </c>
      <c r="AZ31" s="15" t="s">
        <v>48</v>
      </c>
      <c r="BA31" s="15" t="s">
        <v>48</v>
      </c>
      <c r="BB31" s="15" t="s">
        <v>48</v>
      </c>
      <c r="BC31" s="15" t="s">
        <v>48</v>
      </c>
      <c r="BD31" s="15" t="s">
        <v>48</v>
      </c>
      <c r="BE31" s="15" t="s">
        <v>48</v>
      </c>
      <c r="BF31" s="17" t="s">
        <v>156</v>
      </c>
      <c r="BG31" s="13" t="s">
        <v>157</v>
      </c>
      <c r="BH31" s="15" t="s">
        <v>47</v>
      </c>
      <c r="BI31" s="13" t="s">
        <v>48</v>
      </c>
      <c r="BJ31" s="13" t="s">
        <v>48</v>
      </c>
      <c r="BK31" s="13" t="s">
        <v>48</v>
      </c>
      <c r="BL31" s="13">
        <v>26.3</v>
      </c>
      <c r="BM31" s="13" t="s">
        <v>48</v>
      </c>
      <c r="BN31" s="14">
        <v>0</v>
      </c>
      <c r="BO31" s="13">
        <v>0</v>
      </c>
      <c r="BP31" s="13">
        <v>1</v>
      </c>
      <c r="BQ31" s="16">
        <v>1</v>
      </c>
    </row>
    <row r="32" spans="1:69" ht="28.5" x14ac:dyDescent="0.45">
      <c r="A32" s="14" t="s">
        <v>136</v>
      </c>
      <c r="B32" s="15" t="s">
        <v>38</v>
      </c>
      <c r="C32" s="13">
        <v>5</v>
      </c>
      <c r="D32" s="15" t="s">
        <v>152</v>
      </c>
      <c r="E32" s="13" t="s">
        <v>153</v>
      </c>
      <c r="F32" s="15">
        <f t="shared" si="0"/>
        <v>31</v>
      </c>
      <c r="G32" s="15" t="s">
        <v>158</v>
      </c>
      <c r="H32" s="14" t="s">
        <v>155</v>
      </c>
      <c r="I32" s="15" t="s">
        <v>55</v>
      </c>
      <c r="J32" s="15">
        <v>2017</v>
      </c>
      <c r="K32" s="15" t="s">
        <v>56</v>
      </c>
      <c r="L32" s="35" t="s">
        <v>48</v>
      </c>
      <c r="M32" s="35" t="s">
        <v>48</v>
      </c>
      <c r="N32" s="35" t="s">
        <v>48</v>
      </c>
      <c r="O32" s="35" t="s">
        <v>48</v>
      </c>
      <c r="P32" s="35" t="s">
        <v>48</v>
      </c>
      <c r="Q32" s="35" t="s">
        <v>48</v>
      </c>
      <c r="R32" s="35" t="s">
        <v>48</v>
      </c>
      <c r="S32" s="35" t="s">
        <v>48</v>
      </c>
      <c r="T32" s="35" t="s">
        <v>48</v>
      </c>
      <c r="U32" s="35" t="s">
        <v>48</v>
      </c>
      <c r="V32" s="35" t="s">
        <v>48</v>
      </c>
      <c r="W32" s="35" t="s">
        <v>48</v>
      </c>
      <c r="X32" s="35" t="s">
        <v>48</v>
      </c>
      <c r="Y32" s="35" t="s">
        <v>48</v>
      </c>
      <c r="Z32" s="35" t="s">
        <v>48</v>
      </c>
      <c r="AA32" s="35" t="s">
        <v>48</v>
      </c>
      <c r="AB32" s="35" t="s">
        <v>48</v>
      </c>
      <c r="AC32" s="15">
        <v>12.4</v>
      </c>
      <c r="AD32" s="35" t="s">
        <v>48</v>
      </c>
      <c r="AE32" s="15" t="s">
        <v>48</v>
      </c>
      <c r="AF32" s="15" t="s">
        <v>48</v>
      </c>
      <c r="AG32" s="15" t="s">
        <v>48</v>
      </c>
      <c r="AH32" s="15" t="s">
        <v>48</v>
      </c>
      <c r="AI32" s="15" t="s">
        <v>48</v>
      </c>
      <c r="AJ32" s="77"/>
      <c r="AK32" s="15" t="s">
        <v>124</v>
      </c>
      <c r="AL32" s="15" t="s">
        <v>124</v>
      </c>
      <c r="AM32" s="16" t="s">
        <v>124</v>
      </c>
      <c r="AN32" s="14">
        <v>1</v>
      </c>
      <c r="AO32" s="15">
        <v>0</v>
      </c>
      <c r="AP32" s="15">
        <v>1</v>
      </c>
      <c r="AQ32" s="15">
        <v>0</v>
      </c>
      <c r="AR32" s="15">
        <v>0</v>
      </c>
      <c r="AS32" s="15">
        <v>0</v>
      </c>
      <c r="AT32" s="16">
        <f t="shared" si="2"/>
        <v>2</v>
      </c>
      <c r="AU32" s="14" t="s">
        <v>48</v>
      </c>
      <c r="AV32" s="15" t="s">
        <v>48</v>
      </c>
      <c r="AW32" s="15" t="s">
        <v>48</v>
      </c>
      <c r="AX32" s="15" t="s">
        <v>48</v>
      </c>
      <c r="AY32" s="16" t="s">
        <v>48</v>
      </c>
      <c r="AZ32" s="15" t="s">
        <v>48</v>
      </c>
      <c r="BA32" s="15" t="s">
        <v>48</v>
      </c>
      <c r="BB32" s="15" t="s">
        <v>48</v>
      </c>
      <c r="BC32" s="15" t="s">
        <v>48</v>
      </c>
      <c r="BD32" s="15" t="s">
        <v>48</v>
      </c>
      <c r="BE32" s="15" t="s">
        <v>48</v>
      </c>
      <c r="BF32" s="14" t="s">
        <v>156</v>
      </c>
      <c r="BG32" s="15" t="s">
        <v>157</v>
      </c>
      <c r="BH32" s="15" t="s">
        <v>47</v>
      </c>
      <c r="BI32" s="15" t="s">
        <v>48</v>
      </c>
      <c r="BJ32" s="15" t="s">
        <v>48</v>
      </c>
      <c r="BK32" s="15" t="s">
        <v>48</v>
      </c>
      <c r="BL32" s="15">
        <v>30.3</v>
      </c>
      <c r="BM32" s="15" t="s">
        <v>48</v>
      </c>
      <c r="BN32" s="14">
        <v>0</v>
      </c>
      <c r="BO32" s="13">
        <v>0</v>
      </c>
      <c r="BP32" s="15">
        <v>1</v>
      </c>
      <c r="BQ32" s="16">
        <v>1</v>
      </c>
    </row>
    <row r="33" spans="1:69" ht="28.5" x14ac:dyDescent="0.45">
      <c r="A33" s="14" t="s">
        <v>136</v>
      </c>
      <c r="B33" s="15" t="s">
        <v>38</v>
      </c>
      <c r="C33" s="13">
        <v>5</v>
      </c>
      <c r="D33" s="15" t="s">
        <v>152</v>
      </c>
      <c r="E33" s="13" t="s">
        <v>153</v>
      </c>
      <c r="F33" s="15">
        <f t="shared" si="0"/>
        <v>32</v>
      </c>
      <c r="G33" s="15" t="s">
        <v>159</v>
      </c>
      <c r="H33" s="14" t="s">
        <v>155</v>
      </c>
      <c r="I33" s="15" t="s">
        <v>55</v>
      </c>
      <c r="J33" s="15">
        <v>2017</v>
      </c>
      <c r="K33" s="15" t="s">
        <v>56</v>
      </c>
      <c r="L33" s="35" t="s">
        <v>48</v>
      </c>
      <c r="M33" s="35" t="s">
        <v>48</v>
      </c>
      <c r="N33" s="35" t="s">
        <v>48</v>
      </c>
      <c r="O33" s="35" t="s">
        <v>48</v>
      </c>
      <c r="P33" s="35" t="s">
        <v>48</v>
      </c>
      <c r="Q33" s="35" t="s">
        <v>48</v>
      </c>
      <c r="R33" s="35" t="s">
        <v>48</v>
      </c>
      <c r="S33" s="35" t="s">
        <v>48</v>
      </c>
      <c r="T33" s="35" t="s">
        <v>48</v>
      </c>
      <c r="U33" s="35" t="s">
        <v>48</v>
      </c>
      <c r="V33" s="35" t="s">
        <v>48</v>
      </c>
      <c r="W33" s="35" t="s">
        <v>48</v>
      </c>
      <c r="X33" s="35" t="s">
        <v>48</v>
      </c>
      <c r="Y33" s="35" t="s">
        <v>48</v>
      </c>
      <c r="Z33" s="35" t="s">
        <v>48</v>
      </c>
      <c r="AA33" s="35" t="s">
        <v>48</v>
      </c>
      <c r="AB33" s="35" t="s">
        <v>48</v>
      </c>
      <c r="AC33" s="15">
        <v>9.1999999999999993</v>
      </c>
      <c r="AD33" s="35" t="s">
        <v>48</v>
      </c>
      <c r="AE33" s="15" t="s">
        <v>48</v>
      </c>
      <c r="AF33" s="15" t="s">
        <v>48</v>
      </c>
      <c r="AG33" s="15" t="s">
        <v>48</v>
      </c>
      <c r="AH33" s="15" t="s">
        <v>48</v>
      </c>
      <c r="AI33" s="15" t="s">
        <v>48</v>
      </c>
      <c r="AJ33" s="77"/>
      <c r="AK33" s="15" t="s">
        <v>124</v>
      </c>
      <c r="AL33" s="15" t="s">
        <v>124</v>
      </c>
      <c r="AM33" s="16" t="s">
        <v>124</v>
      </c>
      <c r="AN33" s="14">
        <v>1</v>
      </c>
      <c r="AO33" s="15">
        <v>0</v>
      </c>
      <c r="AP33" s="15">
        <v>1</v>
      </c>
      <c r="AQ33" s="15">
        <v>0</v>
      </c>
      <c r="AR33" s="15">
        <v>0</v>
      </c>
      <c r="AS33" s="15">
        <v>0</v>
      </c>
      <c r="AT33" s="16">
        <f t="shared" si="2"/>
        <v>2</v>
      </c>
      <c r="AU33" s="14" t="s">
        <v>48</v>
      </c>
      <c r="AV33" s="15" t="s">
        <v>48</v>
      </c>
      <c r="AW33" s="15" t="s">
        <v>48</v>
      </c>
      <c r="AX33" s="15" t="s">
        <v>48</v>
      </c>
      <c r="AY33" s="16" t="s">
        <v>48</v>
      </c>
      <c r="AZ33" s="15" t="s">
        <v>48</v>
      </c>
      <c r="BA33" s="15" t="s">
        <v>48</v>
      </c>
      <c r="BB33" s="15" t="s">
        <v>48</v>
      </c>
      <c r="BC33" s="15" t="s">
        <v>48</v>
      </c>
      <c r="BD33" s="15" t="s">
        <v>48</v>
      </c>
      <c r="BE33" s="15" t="s">
        <v>48</v>
      </c>
      <c r="BF33" s="14" t="s">
        <v>156</v>
      </c>
      <c r="BG33" s="15" t="s">
        <v>157</v>
      </c>
      <c r="BH33" s="15" t="s">
        <v>47</v>
      </c>
      <c r="BI33" s="15" t="s">
        <v>48</v>
      </c>
      <c r="BJ33" s="15" t="s">
        <v>48</v>
      </c>
      <c r="BK33" s="15" t="s">
        <v>48</v>
      </c>
      <c r="BL33" s="15">
        <v>34.4</v>
      </c>
      <c r="BM33" s="15" t="s">
        <v>48</v>
      </c>
      <c r="BN33" s="14">
        <v>0</v>
      </c>
      <c r="BO33" s="13">
        <v>0</v>
      </c>
      <c r="BP33" s="15">
        <v>1</v>
      </c>
      <c r="BQ33" s="16">
        <v>1</v>
      </c>
    </row>
    <row r="34" spans="1:69" ht="28.5" x14ac:dyDescent="0.45">
      <c r="A34" s="14" t="s">
        <v>136</v>
      </c>
      <c r="B34" s="15" t="s">
        <v>38</v>
      </c>
      <c r="C34" s="13">
        <v>5</v>
      </c>
      <c r="D34" s="15" t="s">
        <v>152</v>
      </c>
      <c r="E34" s="15" t="s">
        <v>160</v>
      </c>
      <c r="F34" s="15">
        <f t="shared" si="0"/>
        <v>33</v>
      </c>
      <c r="G34" s="15" t="s">
        <v>161</v>
      </c>
      <c r="H34" s="14" t="s">
        <v>162</v>
      </c>
      <c r="I34" s="15" t="s">
        <v>163</v>
      </c>
      <c r="J34" s="15">
        <v>2022</v>
      </c>
      <c r="K34" s="15" t="s">
        <v>118</v>
      </c>
      <c r="L34" s="35" t="s">
        <v>48</v>
      </c>
      <c r="M34" s="35" t="s">
        <v>48</v>
      </c>
      <c r="N34" s="35" t="s">
        <v>48</v>
      </c>
      <c r="O34" s="35" t="s">
        <v>48</v>
      </c>
      <c r="P34" s="35" t="s">
        <v>48</v>
      </c>
      <c r="Q34" s="35" t="s">
        <v>48</v>
      </c>
      <c r="R34" s="35" t="s">
        <v>48</v>
      </c>
      <c r="S34" s="35" t="s">
        <v>48</v>
      </c>
      <c r="T34" s="35" t="s">
        <v>48</v>
      </c>
      <c r="U34" s="35" t="s">
        <v>48</v>
      </c>
      <c r="V34" s="35" t="s">
        <v>48</v>
      </c>
      <c r="W34" s="35" t="s">
        <v>48</v>
      </c>
      <c r="X34" s="35" t="s">
        <v>48</v>
      </c>
      <c r="Y34" s="35" t="s">
        <v>48</v>
      </c>
      <c r="Z34" s="35" t="s">
        <v>48</v>
      </c>
      <c r="AA34" s="35" t="s">
        <v>48</v>
      </c>
      <c r="AB34" s="35" t="s">
        <v>48</v>
      </c>
      <c r="AC34" s="35" t="s">
        <v>48</v>
      </c>
      <c r="AD34" s="35" t="s">
        <v>48</v>
      </c>
      <c r="AE34" s="35" t="s">
        <v>48</v>
      </c>
      <c r="AF34" s="35" t="s">
        <v>48</v>
      </c>
      <c r="AG34" s="35" t="s">
        <v>48</v>
      </c>
      <c r="AH34" s="32">
        <v>178145</v>
      </c>
      <c r="AI34" s="32">
        <v>372060</v>
      </c>
      <c r="AJ34" s="71"/>
      <c r="AK34" s="61" t="s">
        <v>59</v>
      </c>
      <c r="AL34" s="15" t="s">
        <v>60</v>
      </c>
      <c r="AM34" s="16" t="s">
        <v>92</v>
      </c>
      <c r="AN34" s="14">
        <v>1</v>
      </c>
      <c r="AO34" s="15">
        <v>1</v>
      </c>
      <c r="AP34" s="15">
        <v>1</v>
      </c>
      <c r="AQ34" s="15">
        <v>0</v>
      </c>
      <c r="AR34" s="15">
        <v>0</v>
      </c>
      <c r="AS34" s="15">
        <v>1</v>
      </c>
      <c r="AT34" s="16">
        <f t="shared" si="2"/>
        <v>4</v>
      </c>
      <c r="AU34" s="14" t="s">
        <v>795</v>
      </c>
      <c r="AV34" s="15" t="s">
        <v>48</v>
      </c>
      <c r="AW34" s="15" t="s">
        <v>48</v>
      </c>
      <c r="AX34" s="15" t="s">
        <v>823</v>
      </c>
      <c r="AY34" s="16" t="s">
        <v>48</v>
      </c>
      <c r="AZ34" s="15" t="s">
        <v>48</v>
      </c>
      <c r="BA34" s="15" t="s">
        <v>48</v>
      </c>
      <c r="BB34" s="15" t="s">
        <v>48</v>
      </c>
      <c r="BC34" s="15" t="s">
        <v>48</v>
      </c>
      <c r="BD34" s="15" t="s">
        <v>48</v>
      </c>
      <c r="BE34" s="15" t="s">
        <v>48</v>
      </c>
      <c r="BF34" s="17" t="s">
        <v>47</v>
      </c>
      <c r="BG34" s="15" t="s">
        <v>47</v>
      </c>
      <c r="BH34" s="15" t="s">
        <v>47</v>
      </c>
      <c r="BI34" s="15" t="s">
        <v>47</v>
      </c>
      <c r="BJ34" s="15" t="s">
        <v>47</v>
      </c>
      <c r="BK34" s="15" t="s">
        <v>47</v>
      </c>
      <c r="BL34" s="15" t="s">
        <v>47</v>
      </c>
      <c r="BM34" s="19" t="s">
        <v>47</v>
      </c>
      <c r="BN34" s="14">
        <v>1</v>
      </c>
      <c r="BO34" s="13">
        <v>0</v>
      </c>
      <c r="BP34" s="15">
        <v>0</v>
      </c>
      <c r="BQ34" s="16">
        <v>1</v>
      </c>
    </row>
    <row r="35" spans="1:69" ht="28.5" x14ac:dyDescent="0.45">
      <c r="A35" s="14" t="s">
        <v>136</v>
      </c>
      <c r="B35" s="15" t="s">
        <v>38</v>
      </c>
      <c r="C35" s="13">
        <v>5</v>
      </c>
      <c r="D35" s="15" t="s">
        <v>152</v>
      </c>
      <c r="E35" s="15" t="s">
        <v>164</v>
      </c>
      <c r="F35" s="15">
        <f t="shared" si="0"/>
        <v>34</v>
      </c>
      <c r="G35" s="15" t="s">
        <v>165</v>
      </c>
      <c r="H35" s="14" t="s">
        <v>166</v>
      </c>
      <c r="I35" s="15" t="s">
        <v>55</v>
      </c>
      <c r="J35" s="15">
        <v>2015</v>
      </c>
      <c r="K35" s="15" t="s">
        <v>56</v>
      </c>
      <c r="L35" s="35" t="s">
        <v>48</v>
      </c>
      <c r="M35" s="35" t="s">
        <v>48</v>
      </c>
      <c r="N35" s="35" t="s">
        <v>48</v>
      </c>
      <c r="O35" s="35" t="s">
        <v>48</v>
      </c>
      <c r="P35" s="35" t="s">
        <v>48</v>
      </c>
      <c r="Q35" s="35" t="s">
        <v>48</v>
      </c>
      <c r="R35" s="35" t="s">
        <v>48</v>
      </c>
      <c r="S35" s="35" t="s">
        <v>48</v>
      </c>
      <c r="T35" s="35" t="s">
        <v>48</v>
      </c>
      <c r="U35" s="35" t="s">
        <v>48</v>
      </c>
      <c r="V35" s="35" t="s">
        <v>48</v>
      </c>
      <c r="W35" s="35" t="s">
        <v>48</v>
      </c>
      <c r="X35" s="35" t="s">
        <v>48</v>
      </c>
      <c r="Y35" s="35" t="s">
        <v>48</v>
      </c>
      <c r="Z35" s="35" t="s">
        <v>48</v>
      </c>
      <c r="AA35" s="15">
        <v>33</v>
      </c>
      <c r="AB35" s="35" t="s">
        <v>48</v>
      </c>
      <c r="AC35" s="35" t="s">
        <v>48</v>
      </c>
      <c r="AD35" s="35" t="s">
        <v>48</v>
      </c>
      <c r="AE35" s="15" t="s">
        <v>48</v>
      </c>
      <c r="AF35" s="15">
        <v>29</v>
      </c>
      <c r="AG35" s="15" t="s">
        <v>48</v>
      </c>
      <c r="AH35" s="15" t="s">
        <v>48</v>
      </c>
      <c r="AI35" s="15" t="s">
        <v>48</v>
      </c>
      <c r="AJ35" s="71"/>
      <c r="AK35" s="63" t="s">
        <v>67</v>
      </c>
      <c r="AL35" s="23" t="s">
        <v>141</v>
      </c>
      <c r="AM35" s="19" t="s">
        <v>92</v>
      </c>
      <c r="AN35" s="14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1</v>
      </c>
      <c r="AT35" s="16">
        <f t="shared" si="2"/>
        <v>1</v>
      </c>
      <c r="AU35" s="17" t="s">
        <v>110</v>
      </c>
      <c r="AV35" s="15" t="s">
        <v>48</v>
      </c>
      <c r="AW35" s="15" t="s">
        <v>48</v>
      </c>
      <c r="AX35" s="15" t="s">
        <v>167</v>
      </c>
      <c r="AY35" s="16" t="s">
        <v>48</v>
      </c>
      <c r="AZ35" s="15" t="s">
        <v>48</v>
      </c>
      <c r="BA35" s="15" t="s">
        <v>48</v>
      </c>
      <c r="BB35" s="15" t="s">
        <v>48</v>
      </c>
      <c r="BC35" s="15" t="s">
        <v>48</v>
      </c>
      <c r="BD35" s="15" t="s">
        <v>48</v>
      </c>
      <c r="BE35" s="15" t="s">
        <v>48</v>
      </c>
      <c r="BF35" s="14" t="s">
        <v>168</v>
      </c>
      <c r="BG35" s="15" t="s">
        <v>169</v>
      </c>
      <c r="BH35" s="15" t="s">
        <v>47</v>
      </c>
      <c r="BI35" s="15">
        <v>14.2</v>
      </c>
      <c r="BJ35" s="15">
        <v>13.5</v>
      </c>
      <c r="BK35" s="15">
        <v>17.8</v>
      </c>
      <c r="BL35" s="15">
        <v>22.1</v>
      </c>
      <c r="BM35" s="15">
        <v>23.5</v>
      </c>
      <c r="BN35" s="14">
        <v>1</v>
      </c>
      <c r="BO35" s="13">
        <v>0</v>
      </c>
      <c r="BP35" s="15">
        <v>1</v>
      </c>
      <c r="BQ35" s="16">
        <v>1</v>
      </c>
    </row>
    <row r="36" spans="1:69" ht="57.4" thickBot="1" x14ac:dyDescent="0.5">
      <c r="A36" s="41" t="s">
        <v>136</v>
      </c>
      <c r="B36" s="37" t="s">
        <v>38</v>
      </c>
      <c r="C36" s="37">
        <v>5</v>
      </c>
      <c r="D36" s="37" t="s">
        <v>152</v>
      </c>
      <c r="E36" s="37" t="s">
        <v>164</v>
      </c>
      <c r="F36" s="15">
        <f t="shared" si="0"/>
        <v>35</v>
      </c>
      <c r="G36" s="37" t="s">
        <v>170</v>
      </c>
      <c r="H36" s="41" t="s">
        <v>171</v>
      </c>
      <c r="I36" s="37" t="s">
        <v>72</v>
      </c>
      <c r="J36" s="37">
        <v>1991</v>
      </c>
      <c r="K36" s="37" t="s">
        <v>172</v>
      </c>
      <c r="L36" s="37">
        <v>582</v>
      </c>
      <c r="M36" s="37">
        <v>584</v>
      </c>
      <c r="N36" s="37">
        <v>603</v>
      </c>
      <c r="O36" s="37">
        <v>603</v>
      </c>
      <c r="P36" s="37">
        <v>613</v>
      </c>
      <c r="Q36" s="37">
        <v>613</v>
      </c>
      <c r="R36" s="37">
        <v>616</v>
      </c>
      <c r="S36" s="37">
        <v>621</v>
      </c>
      <c r="T36" s="37">
        <v>633</v>
      </c>
      <c r="U36" s="37">
        <v>591</v>
      </c>
      <c r="V36" s="37">
        <v>625</v>
      </c>
      <c r="W36" s="37">
        <v>647</v>
      </c>
      <c r="X36" s="37">
        <v>670</v>
      </c>
      <c r="Y36" s="37">
        <v>638</v>
      </c>
      <c r="Z36" s="37">
        <v>653</v>
      </c>
      <c r="AA36" s="37">
        <v>649</v>
      </c>
      <c r="AB36" s="37">
        <v>640</v>
      </c>
      <c r="AC36" s="37">
        <v>634</v>
      </c>
      <c r="AD36" s="37">
        <v>643</v>
      </c>
      <c r="AE36" s="37">
        <v>622</v>
      </c>
      <c r="AF36" s="37">
        <v>568</v>
      </c>
      <c r="AG36" s="37">
        <v>576</v>
      </c>
      <c r="AH36" s="37">
        <v>681</v>
      </c>
      <c r="AI36" s="37">
        <v>702</v>
      </c>
      <c r="AJ36" s="72"/>
      <c r="AK36" s="61" t="s">
        <v>59</v>
      </c>
      <c r="AL36" s="15" t="s">
        <v>60</v>
      </c>
      <c r="AM36" s="19" t="s">
        <v>92</v>
      </c>
      <c r="AN36" s="41">
        <v>1</v>
      </c>
      <c r="AO36" s="37">
        <v>1</v>
      </c>
      <c r="AP36" s="37">
        <v>1</v>
      </c>
      <c r="AQ36" s="37">
        <v>1</v>
      </c>
      <c r="AR36" s="37">
        <v>1</v>
      </c>
      <c r="AS36" s="37">
        <v>1</v>
      </c>
      <c r="AT36" s="16">
        <f t="shared" si="2"/>
        <v>6</v>
      </c>
      <c r="AU36" s="44" t="s">
        <v>110</v>
      </c>
      <c r="AV36" s="37" t="s">
        <v>48</v>
      </c>
      <c r="AW36" s="37" t="s">
        <v>48</v>
      </c>
      <c r="AX36" s="37" t="s">
        <v>173</v>
      </c>
      <c r="AY36" s="42" t="s">
        <v>48</v>
      </c>
      <c r="AZ36" s="37" t="s">
        <v>48</v>
      </c>
      <c r="BA36" s="37" t="s">
        <v>48</v>
      </c>
      <c r="BB36" s="37" t="s">
        <v>48</v>
      </c>
      <c r="BC36" s="37" t="s">
        <v>48</v>
      </c>
      <c r="BD36" s="37" t="s">
        <v>48</v>
      </c>
      <c r="BE36" s="37" t="s">
        <v>48</v>
      </c>
      <c r="BF36" s="41" t="s">
        <v>174</v>
      </c>
      <c r="BG36" s="37" t="s">
        <v>175</v>
      </c>
      <c r="BH36" s="37" t="s">
        <v>47</v>
      </c>
      <c r="BI36" s="37">
        <v>19.2</v>
      </c>
      <c r="BJ36" s="37">
        <v>18.3</v>
      </c>
      <c r="BK36" s="37">
        <v>17.600000000000001</v>
      </c>
      <c r="BL36" s="37">
        <v>17.7</v>
      </c>
      <c r="BM36" s="37" t="s">
        <v>48</v>
      </c>
      <c r="BN36" s="41">
        <v>1</v>
      </c>
      <c r="BO36" s="13">
        <v>0</v>
      </c>
      <c r="BP36" s="37">
        <v>1</v>
      </c>
      <c r="BQ36" s="42">
        <v>1</v>
      </c>
    </row>
    <row r="37" spans="1:69" ht="42.75" x14ac:dyDescent="0.45">
      <c r="A37" s="6" t="s">
        <v>176</v>
      </c>
      <c r="B37" s="7" t="s">
        <v>38</v>
      </c>
      <c r="C37" s="7">
        <v>6</v>
      </c>
      <c r="D37" s="7" t="s">
        <v>177</v>
      </c>
      <c r="E37" s="7" t="s">
        <v>41</v>
      </c>
      <c r="F37" s="87">
        <v>36</v>
      </c>
      <c r="G37" s="7" t="s">
        <v>178</v>
      </c>
      <c r="H37" s="6" t="s">
        <v>179</v>
      </c>
      <c r="I37" s="7" t="s">
        <v>72</v>
      </c>
      <c r="J37" s="7">
        <v>1992</v>
      </c>
      <c r="K37" s="7" t="s">
        <v>83</v>
      </c>
      <c r="L37" s="10">
        <v>214.65100000000001</v>
      </c>
      <c r="M37" s="10">
        <v>222.06700000000001</v>
      </c>
      <c r="N37" s="10">
        <v>230.46299999999999</v>
      </c>
      <c r="O37" s="10">
        <v>236.27699999999999</v>
      </c>
      <c r="P37" s="10">
        <v>235.57599999999999</v>
      </c>
      <c r="Q37" s="10">
        <v>242.01599999999999</v>
      </c>
      <c r="R37" s="10">
        <v>248.542</v>
      </c>
      <c r="S37" s="10">
        <v>256.89800000000002</v>
      </c>
      <c r="T37" s="10">
        <v>267.113</v>
      </c>
      <c r="U37" s="10">
        <v>281.59100000000001</v>
      </c>
      <c r="V37" s="10">
        <v>291.06</v>
      </c>
      <c r="W37" s="10">
        <v>296.55</v>
      </c>
      <c r="X37" s="10">
        <v>304.32</v>
      </c>
      <c r="Y37" s="10">
        <v>315.363</v>
      </c>
      <c r="Z37" s="10">
        <v>328.93400000000003</v>
      </c>
      <c r="AA37" s="10">
        <v>344.76799999999997</v>
      </c>
      <c r="AB37" s="10">
        <v>359.08199999999999</v>
      </c>
      <c r="AC37" s="10">
        <v>376.6</v>
      </c>
      <c r="AD37" s="10">
        <v>393.09399999999999</v>
      </c>
      <c r="AE37" s="10">
        <v>413.803</v>
      </c>
      <c r="AF37" s="10">
        <v>440.76900000000001</v>
      </c>
      <c r="AG37" s="10">
        <v>475.02600000000001</v>
      </c>
      <c r="AH37" s="10">
        <v>497.661</v>
      </c>
      <c r="AI37" s="15" t="s">
        <v>48</v>
      </c>
      <c r="AJ37" s="70"/>
      <c r="AK37" s="60" t="s">
        <v>59</v>
      </c>
      <c r="AL37" s="9" t="s">
        <v>60</v>
      </c>
      <c r="AM37" s="11"/>
      <c r="AN37" s="6">
        <v>1</v>
      </c>
      <c r="AO37" s="7">
        <v>1</v>
      </c>
      <c r="AP37" s="7">
        <v>1</v>
      </c>
      <c r="AQ37" s="7">
        <v>1</v>
      </c>
      <c r="AR37" s="7">
        <v>0</v>
      </c>
      <c r="AS37" s="7">
        <v>1</v>
      </c>
      <c r="AT37" s="39">
        <f t="shared" si="2"/>
        <v>5</v>
      </c>
      <c r="AU37" s="6" t="s">
        <v>48</v>
      </c>
      <c r="AV37" s="7" t="s">
        <v>48</v>
      </c>
      <c r="AW37" s="7" t="s">
        <v>48</v>
      </c>
      <c r="AX37" s="7" t="s">
        <v>48</v>
      </c>
      <c r="AY37" s="39" t="s">
        <v>48</v>
      </c>
      <c r="AZ37" s="7" t="s">
        <v>48</v>
      </c>
      <c r="BA37" s="7" t="s">
        <v>48</v>
      </c>
      <c r="BB37" s="7" t="s">
        <v>48</v>
      </c>
      <c r="BC37" s="7" t="s">
        <v>48</v>
      </c>
      <c r="BD37" s="7" t="s">
        <v>48</v>
      </c>
      <c r="BE37" s="7" t="s">
        <v>48</v>
      </c>
      <c r="BF37" s="8" t="s">
        <v>47</v>
      </c>
      <c r="BG37" s="9" t="s">
        <v>47</v>
      </c>
      <c r="BH37" s="9" t="s">
        <v>47</v>
      </c>
      <c r="BI37" s="9" t="s">
        <v>47</v>
      </c>
      <c r="BJ37" s="9" t="s">
        <v>47</v>
      </c>
      <c r="BK37" s="9" t="s">
        <v>47</v>
      </c>
      <c r="BL37" s="13" t="s">
        <v>47</v>
      </c>
      <c r="BM37" s="13" t="s">
        <v>47</v>
      </c>
      <c r="BN37" s="6">
        <v>0</v>
      </c>
      <c r="BO37" s="7">
        <v>0</v>
      </c>
      <c r="BP37" s="7">
        <v>0</v>
      </c>
      <c r="BQ37" s="39">
        <v>0</v>
      </c>
    </row>
    <row r="38" spans="1:69" ht="42.75" x14ac:dyDescent="0.45">
      <c r="A38" s="14" t="s">
        <v>176</v>
      </c>
      <c r="B38" s="15" t="s">
        <v>38</v>
      </c>
      <c r="C38" s="15">
        <v>6</v>
      </c>
      <c r="D38" s="15" t="s">
        <v>177</v>
      </c>
      <c r="E38" s="15" t="s">
        <v>41</v>
      </c>
      <c r="F38" s="33">
        <v>37</v>
      </c>
      <c r="G38" s="15" t="s">
        <v>180</v>
      </c>
      <c r="H38" s="14" t="s">
        <v>179</v>
      </c>
      <c r="I38" s="15" t="s">
        <v>72</v>
      </c>
      <c r="J38" s="15">
        <v>1992</v>
      </c>
      <c r="K38" s="15" t="s">
        <v>56</v>
      </c>
      <c r="L38" s="15">
        <v>10.199999999999999</v>
      </c>
      <c r="M38" s="15">
        <v>10.199999999999999</v>
      </c>
      <c r="N38" s="15">
        <v>10.5</v>
      </c>
      <c r="O38" s="15">
        <v>10.7</v>
      </c>
      <c r="P38" s="15">
        <v>10.4</v>
      </c>
      <c r="Q38" s="15">
        <v>10.6</v>
      </c>
      <c r="R38" s="15">
        <v>10.4</v>
      </c>
      <c r="S38" s="15">
        <v>10.3</v>
      </c>
      <c r="T38" s="15">
        <v>10.5</v>
      </c>
      <c r="U38" s="15">
        <v>11.5</v>
      </c>
      <c r="V38" s="15">
        <v>11.4</v>
      </c>
      <c r="W38" s="15">
        <v>11</v>
      </c>
      <c r="X38" s="15">
        <v>11.1</v>
      </c>
      <c r="Y38" s="15">
        <v>11.2</v>
      </c>
      <c r="Z38" s="15">
        <v>11.2</v>
      </c>
      <c r="AA38" s="15">
        <v>11.4</v>
      </c>
      <c r="AB38" s="15">
        <v>11.5</v>
      </c>
      <c r="AC38" s="15">
        <v>11.5</v>
      </c>
      <c r="AD38" s="15">
        <v>11.7</v>
      </c>
      <c r="AE38" s="15">
        <v>11.9</v>
      </c>
      <c r="AF38" s="15">
        <v>12.9</v>
      </c>
      <c r="AG38" s="15">
        <v>13.1</v>
      </c>
      <c r="AH38" s="15">
        <v>12.8</v>
      </c>
      <c r="AI38" s="15" t="s">
        <v>48</v>
      </c>
      <c r="AJ38" s="71"/>
      <c r="AK38" s="64" t="s">
        <v>45</v>
      </c>
      <c r="AL38" s="15" t="s">
        <v>46</v>
      </c>
      <c r="AM38" s="19"/>
      <c r="AN38" s="14">
        <v>1</v>
      </c>
      <c r="AO38" s="15">
        <v>1</v>
      </c>
      <c r="AP38" s="15">
        <v>1</v>
      </c>
      <c r="AQ38" s="15">
        <v>1</v>
      </c>
      <c r="AR38" s="15">
        <v>0</v>
      </c>
      <c r="AS38" s="15">
        <v>1</v>
      </c>
      <c r="AT38" s="16">
        <f t="shared" si="2"/>
        <v>5</v>
      </c>
      <c r="AU38" s="14" t="s">
        <v>48</v>
      </c>
      <c r="AV38" s="15" t="s">
        <v>48</v>
      </c>
      <c r="AW38" s="15" t="s">
        <v>48</v>
      </c>
      <c r="AX38" s="15" t="s">
        <v>48</v>
      </c>
      <c r="AY38" s="16" t="s">
        <v>48</v>
      </c>
      <c r="AZ38" s="15" t="s">
        <v>48</v>
      </c>
      <c r="BA38" s="15" t="s">
        <v>48</v>
      </c>
      <c r="BB38" s="15" t="s">
        <v>48</v>
      </c>
      <c r="BC38" s="15" t="s">
        <v>48</v>
      </c>
      <c r="BD38" s="15" t="s">
        <v>48</v>
      </c>
      <c r="BE38" s="15" t="s">
        <v>48</v>
      </c>
      <c r="BF38" s="17" t="s">
        <v>47</v>
      </c>
      <c r="BG38" s="13" t="s">
        <v>47</v>
      </c>
      <c r="BH38" s="13" t="s">
        <v>47</v>
      </c>
      <c r="BI38" s="13" t="s">
        <v>47</v>
      </c>
      <c r="BJ38" s="13" t="s">
        <v>47</v>
      </c>
      <c r="BK38" s="13" t="s">
        <v>47</v>
      </c>
      <c r="BL38" s="13" t="s">
        <v>47</v>
      </c>
      <c r="BM38" s="19" t="s">
        <v>47</v>
      </c>
      <c r="BN38" s="14">
        <v>0</v>
      </c>
      <c r="BO38" s="15">
        <v>0</v>
      </c>
      <c r="BP38" s="15">
        <v>0</v>
      </c>
      <c r="BQ38" s="16">
        <v>0</v>
      </c>
    </row>
    <row r="39" spans="1:69" ht="42.75" x14ac:dyDescent="0.45">
      <c r="A39" s="14" t="s">
        <v>176</v>
      </c>
      <c r="B39" s="15" t="s">
        <v>38</v>
      </c>
      <c r="C39" s="15">
        <v>6</v>
      </c>
      <c r="D39" s="15" t="s">
        <v>177</v>
      </c>
      <c r="E39" s="15" t="s">
        <v>41</v>
      </c>
      <c r="F39" s="33">
        <v>38</v>
      </c>
      <c r="G39" s="15" t="s">
        <v>181</v>
      </c>
      <c r="H39" s="14" t="s">
        <v>179</v>
      </c>
      <c r="I39" s="15" t="s">
        <v>72</v>
      </c>
      <c r="J39" s="15">
        <v>1992</v>
      </c>
      <c r="K39" s="15" t="s">
        <v>97</v>
      </c>
      <c r="L39" s="32">
        <v>2635</v>
      </c>
      <c r="M39" s="32">
        <v>2724</v>
      </c>
      <c r="N39" s="32">
        <v>2825</v>
      </c>
      <c r="O39" s="32">
        <v>2897</v>
      </c>
      <c r="P39" s="32">
        <v>2892</v>
      </c>
      <c r="Q39" s="32">
        <v>2975</v>
      </c>
      <c r="R39" s="32">
        <v>3062</v>
      </c>
      <c r="S39" s="32">
        <v>3172</v>
      </c>
      <c r="T39" s="32">
        <v>3307</v>
      </c>
      <c r="U39" s="32">
        <v>3499</v>
      </c>
      <c r="V39" s="32">
        <v>3626</v>
      </c>
      <c r="W39" s="32">
        <v>3695</v>
      </c>
      <c r="X39" s="32">
        <v>3785</v>
      </c>
      <c r="Y39" s="32">
        <v>3911</v>
      </c>
      <c r="Z39" s="32">
        <v>4063</v>
      </c>
      <c r="AA39" s="32">
        <v>4223</v>
      </c>
      <c r="AB39" s="32">
        <v>4364</v>
      </c>
      <c r="AC39" s="32">
        <v>4561</v>
      </c>
      <c r="AD39" s="32">
        <v>4748</v>
      </c>
      <c r="AE39" s="32">
        <v>4980</v>
      </c>
      <c r="AF39" s="32">
        <v>5300</v>
      </c>
      <c r="AG39" s="32">
        <v>5710</v>
      </c>
      <c r="AH39" s="32">
        <v>5939</v>
      </c>
      <c r="AI39" s="15" t="s">
        <v>48</v>
      </c>
      <c r="AJ39" s="71"/>
      <c r="AK39" s="61" t="s">
        <v>59</v>
      </c>
      <c r="AL39" s="13" t="s">
        <v>60</v>
      </c>
      <c r="AM39" s="19"/>
      <c r="AN39" s="14">
        <v>1</v>
      </c>
      <c r="AO39" s="15">
        <v>1</v>
      </c>
      <c r="AP39" s="15">
        <v>1</v>
      </c>
      <c r="AQ39" s="15">
        <v>1</v>
      </c>
      <c r="AR39" s="15">
        <v>0</v>
      </c>
      <c r="AS39" s="15">
        <v>1</v>
      </c>
      <c r="AT39" s="16">
        <f t="shared" si="2"/>
        <v>5</v>
      </c>
      <c r="AU39" s="14" t="s">
        <v>48</v>
      </c>
      <c r="AV39" s="15" t="s">
        <v>48</v>
      </c>
      <c r="AW39" s="15" t="s">
        <v>48</v>
      </c>
      <c r="AX39" s="15" t="s">
        <v>48</v>
      </c>
      <c r="AY39" s="16" t="s">
        <v>48</v>
      </c>
      <c r="AZ39" s="15" t="s">
        <v>48</v>
      </c>
      <c r="BA39" s="15" t="s">
        <v>48</v>
      </c>
      <c r="BB39" s="15" t="s">
        <v>48</v>
      </c>
      <c r="BC39" s="15" t="s">
        <v>48</v>
      </c>
      <c r="BD39" s="15" t="s">
        <v>48</v>
      </c>
      <c r="BE39" s="15" t="s">
        <v>48</v>
      </c>
      <c r="BF39" s="17" t="s">
        <v>47</v>
      </c>
      <c r="BG39" s="13" t="s">
        <v>47</v>
      </c>
      <c r="BH39" s="13" t="s">
        <v>47</v>
      </c>
      <c r="BI39" s="13" t="s">
        <v>47</v>
      </c>
      <c r="BJ39" s="13" t="s">
        <v>47</v>
      </c>
      <c r="BK39" s="13" t="s">
        <v>47</v>
      </c>
      <c r="BL39" s="13" t="s">
        <v>47</v>
      </c>
      <c r="BM39" s="19" t="s">
        <v>47</v>
      </c>
      <c r="BN39" s="14">
        <v>0</v>
      </c>
      <c r="BO39" s="15">
        <v>0</v>
      </c>
      <c r="BP39" s="15">
        <v>0</v>
      </c>
      <c r="BQ39" s="16">
        <v>0</v>
      </c>
    </row>
    <row r="40" spans="1:69" ht="42.75" x14ac:dyDescent="0.45">
      <c r="A40" s="14" t="s">
        <v>176</v>
      </c>
      <c r="B40" s="15" t="s">
        <v>38</v>
      </c>
      <c r="C40" s="15">
        <v>6</v>
      </c>
      <c r="D40" s="15" t="s">
        <v>177</v>
      </c>
      <c r="E40" s="15" t="s">
        <v>182</v>
      </c>
      <c r="F40" s="33">
        <v>39</v>
      </c>
      <c r="G40" s="15" t="s">
        <v>183</v>
      </c>
      <c r="H40" s="14" t="s">
        <v>179</v>
      </c>
      <c r="I40" s="15" t="s">
        <v>72</v>
      </c>
      <c r="J40" s="15">
        <v>1992</v>
      </c>
      <c r="K40" s="15" t="s">
        <v>83</v>
      </c>
      <c r="L40" s="15">
        <v>13.906000000000001</v>
      </c>
      <c r="M40" s="15">
        <v>14.493</v>
      </c>
      <c r="N40" s="15">
        <v>14.638999999999999</v>
      </c>
      <c r="O40" s="15">
        <v>14.747</v>
      </c>
      <c r="P40" s="15">
        <v>14.364000000000001</v>
      </c>
      <c r="Q40" s="15">
        <v>13.894</v>
      </c>
      <c r="R40" s="15">
        <v>13.365</v>
      </c>
      <c r="S40" s="15">
        <v>13.323</v>
      </c>
      <c r="T40" s="15">
        <v>13.667</v>
      </c>
      <c r="U40" s="15">
        <v>14.608000000000001</v>
      </c>
      <c r="V40" s="15">
        <v>14.465</v>
      </c>
      <c r="W40" s="15">
        <v>14.374000000000001</v>
      </c>
      <c r="X40" s="15">
        <v>15.032</v>
      </c>
      <c r="Y40" s="15">
        <v>14.928000000000001</v>
      </c>
      <c r="Z40" s="15">
        <v>15.686999999999999</v>
      </c>
      <c r="AA40" s="15">
        <v>16.309999999999999</v>
      </c>
      <c r="AB40" s="15">
        <v>18.048999999999999</v>
      </c>
      <c r="AC40" s="15">
        <v>16.916</v>
      </c>
      <c r="AD40" s="15">
        <v>17.312000000000001</v>
      </c>
      <c r="AE40" s="15">
        <v>18.152999999999999</v>
      </c>
      <c r="AF40" s="15">
        <v>31.827000000000002</v>
      </c>
      <c r="AG40" s="15">
        <v>41.816000000000003</v>
      </c>
      <c r="AH40" s="15">
        <v>48.325000000000003</v>
      </c>
      <c r="AI40" s="15" t="s">
        <v>48</v>
      </c>
      <c r="AJ40" s="71"/>
      <c r="AK40" s="61" t="s">
        <v>59</v>
      </c>
      <c r="AL40" s="13" t="s">
        <v>60</v>
      </c>
      <c r="AM40" s="19"/>
      <c r="AN40" s="14">
        <v>1</v>
      </c>
      <c r="AO40" s="15">
        <v>1</v>
      </c>
      <c r="AP40" s="15">
        <v>1</v>
      </c>
      <c r="AQ40" s="15">
        <v>1</v>
      </c>
      <c r="AR40" s="15">
        <v>0</v>
      </c>
      <c r="AS40" s="15">
        <v>1</v>
      </c>
      <c r="AT40" s="16">
        <f t="shared" si="2"/>
        <v>5</v>
      </c>
      <c r="AU40" s="14" t="s">
        <v>48</v>
      </c>
      <c r="AV40" s="15" t="s">
        <v>48</v>
      </c>
      <c r="AW40" s="15" t="s">
        <v>48</v>
      </c>
      <c r="AX40" s="15" t="s">
        <v>48</v>
      </c>
      <c r="AY40" s="16" t="s">
        <v>48</v>
      </c>
      <c r="AZ40" s="15" t="s">
        <v>48</v>
      </c>
      <c r="BA40" s="15" t="s">
        <v>48</v>
      </c>
      <c r="BB40" s="15" t="s">
        <v>48</v>
      </c>
      <c r="BC40" s="15" t="s">
        <v>48</v>
      </c>
      <c r="BD40" s="15" t="s">
        <v>48</v>
      </c>
      <c r="BE40" s="15" t="s">
        <v>48</v>
      </c>
      <c r="BF40" s="17" t="s">
        <v>47</v>
      </c>
      <c r="BG40" s="13" t="s">
        <v>47</v>
      </c>
      <c r="BH40" s="13" t="s">
        <v>47</v>
      </c>
      <c r="BI40" s="13" t="s">
        <v>47</v>
      </c>
      <c r="BJ40" s="13" t="s">
        <v>47</v>
      </c>
      <c r="BK40" s="13" t="s">
        <v>47</v>
      </c>
      <c r="BL40" s="13" t="s">
        <v>47</v>
      </c>
      <c r="BM40" s="19" t="s">
        <v>47</v>
      </c>
      <c r="BN40" s="14">
        <v>0</v>
      </c>
      <c r="BO40" s="15">
        <v>0</v>
      </c>
      <c r="BP40" s="15">
        <v>0</v>
      </c>
      <c r="BQ40" s="16">
        <v>0</v>
      </c>
    </row>
    <row r="41" spans="1:69" ht="42.75" x14ac:dyDescent="0.45">
      <c r="A41" s="14" t="s">
        <v>176</v>
      </c>
      <c r="B41" s="15" t="s">
        <v>38</v>
      </c>
      <c r="C41" s="15">
        <v>6</v>
      </c>
      <c r="D41" s="15" t="s">
        <v>177</v>
      </c>
      <c r="E41" s="15" t="s">
        <v>182</v>
      </c>
      <c r="F41" s="33">
        <v>40</v>
      </c>
      <c r="G41" s="15" t="s">
        <v>184</v>
      </c>
      <c r="H41" s="14" t="s">
        <v>179</v>
      </c>
      <c r="I41" s="15" t="s">
        <v>72</v>
      </c>
      <c r="J41" s="15">
        <v>1992</v>
      </c>
      <c r="K41" s="15" t="s">
        <v>83</v>
      </c>
      <c r="L41" s="15">
        <v>123.417</v>
      </c>
      <c r="M41" s="15">
        <v>127.88</v>
      </c>
      <c r="N41" s="15">
        <v>132.39400000000001</v>
      </c>
      <c r="O41" s="15">
        <v>135.02699999999999</v>
      </c>
      <c r="P41" s="15">
        <v>131.02799999999999</v>
      </c>
      <c r="Q41" s="15">
        <v>135.32</v>
      </c>
      <c r="R41" s="15">
        <v>139.18799999999999</v>
      </c>
      <c r="S41" s="15">
        <v>144.75700000000001</v>
      </c>
      <c r="T41" s="15">
        <v>150.839</v>
      </c>
      <c r="U41" s="15">
        <v>159.89400000000001</v>
      </c>
      <c r="V41" s="15">
        <v>165.13800000000001</v>
      </c>
      <c r="W41" s="15">
        <v>167.75700000000001</v>
      </c>
      <c r="X41" s="15">
        <v>171.67400000000001</v>
      </c>
      <c r="Y41" s="15">
        <v>180.78899999999999</v>
      </c>
      <c r="Z41" s="15">
        <v>190.74600000000001</v>
      </c>
      <c r="AA41" s="15">
        <v>198.90700000000001</v>
      </c>
      <c r="AB41" s="15">
        <v>207.161</v>
      </c>
      <c r="AC41" s="15">
        <v>214.18100000000001</v>
      </c>
      <c r="AD41" s="15">
        <v>222.09</v>
      </c>
      <c r="AE41" s="15">
        <v>233.018</v>
      </c>
      <c r="AF41" s="15">
        <v>241.49100000000001</v>
      </c>
      <c r="AG41" s="15">
        <v>255.16300000000001</v>
      </c>
      <c r="AH41" s="15">
        <v>265.39699999999999</v>
      </c>
      <c r="AI41" s="15" t="s">
        <v>48</v>
      </c>
      <c r="AJ41" s="71"/>
      <c r="AK41" s="61" t="s">
        <v>59</v>
      </c>
      <c r="AL41" s="13" t="s">
        <v>60</v>
      </c>
      <c r="AM41" s="19"/>
      <c r="AN41" s="14">
        <v>1</v>
      </c>
      <c r="AO41" s="15">
        <v>1</v>
      </c>
      <c r="AP41" s="15">
        <v>1</v>
      </c>
      <c r="AQ41" s="15">
        <v>1</v>
      </c>
      <c r="AR41" s="15">
        <v>0</v>
      </c>
      <c r="AS41" s="15">
        <v>1</v>
      </c>
      <c r="AT41" s="16">
        <f t="shared" si="2"/>
        <v>5</v>
      </c>
      <c r="AU41" s="14" t="s">
        <v>48</v>
      </c>
      <c r="AV41" s="15" t="s">
        <v>48</v>
      </c>
      <c r="AW41" s="15" t="s">
        <v>48</v>
      </c>
      <c r="AX41" s="15" t="s">
        <v>48</v>
      </c>
      <c r="AY41" s="16" t="s">
        <v>48</v>
      </c>
      <c r="AZ41" s="15" t="s">
        <v>48</v>
      </c>
      <c r="BA41" s="15" t="s">
        <v>48</v>
      </c>
      <c r="BB41" s="15" t="s">
        <v>48</v>
      </c>
      <c r="BC41" s="15" t="s">
        <v>48</v>
      </c>
      <c r="BD41" s="15" t="s">
        <v>48</v>
      </c>
      <c r="BE41" s="15" t="s">
        <v>48</v>
      </c>
      <c r="BF41" s="17" t="s">
        <v>47</v>
      </c>
      <c r="BG41" s="13" t="s">
        <v>47</v>
      </c>
      <c r="BH41" s="13" t="s">
        <v>47</v>
      </c>
      <c r="BI41" s="13" t="s">
        <v>47</v>
      </c>
      <c r="BJ41" s="13" t="s">
        <v>47</v>
      </c>
      <c r="BK41" s="13" t="s">
        <v>47</v>
      </c>
      <c r="BL41" s="13" t="s">
        <v>47</v>
      </c>
      <c r="BM41" s="19" t="s">
        <v>47</v>
      </c>
      <c r="BN41" s="14">
        <v>0</v>
      </c>
      <c r="BO41" s="15">
        <v>0</v>
      </c>
      <c r="BP41" s="15">
        <v>0</v>
      </c>
      <c r="BQ41" s="16">
        <v>0</v>
      </c>
    </row>
    <row r="42" spans="1:69" ht="42.75" x14ac:dyDescent="0.45">
      <c r="A42" s="14" t="s">
        <v>176</v>
      </c>
      <c r="B42" s="15" t="s">
        <v>38</v>
      </c>
      <c r="C42" s="15">
        <v>6</v>
      </c>
      <c r="D42" s="15" t="s">
        <v>177</v>
      </c>
      <c r="E42" s="15" t="s">
        <v>182</v>
      </c>
      <c r="F42" s="33">
        <v>41</v>
      </c>
      <c r="G42" s="15" t="s">
        <v>185</v>
      </c>
      <c r="H42" s="14" t="s">
        <v>179</v>
      </c>
      <c r="I42" s="15" t="s">
        <v>72</v>
      </c>
      <c r="J42" s="15">
        <v>1992</v>
      </c>
      <c r="K42" s="15" t="s">
        <v>83</v>
      </c>
      <c r="L42" s="15">
        <v>16.638999999999999</v>
      </c>
      <c r="M42" s="15">
        <v>16.806999999999999</v>
      </c>
      <c r="N42" s="15">
        <v>17.248999999999999</v>
      </c>
      <c r="O42" s="15">
        <v>17.379000000000001</v>
      </c>
      <c r="P42" s="15">
        <v>17.521000000000001</v>
      </c>
      <c r="Q42" s="15">
        <v>17.805</v>
      </c>
      <c r="R42" s="15">
        <v>17.975999999999999</v>
      </c>
      <c r="S42" s="15">
        <v>18.292999999999999</v>
      </c>
      <c r="T42" s="15">
        <v>19.068999999999999</v>
      </c>
      <c r="U42" s="15">
        <v>20.212</v>
      </c>
      <c r="V42" s="15">
        <v>21.428000000000001</v>
      </c>
      <c r="W42" s="15">
        <v>21.841000000000001</v>
      </c>
      <c r="X42" s="15">
        <v>22.86</v>
      </c>
      <c r="Y42" s="15">
        <v>24.259</v>
      </c>
      <c r="Z42" s="15">
        <v>25.292000000000002</v>
      </c>
      <c r="AA42" s="15">
        <v>27.808</v>
      </c>
      <c r="AB42" s="15">
        <v>29.431000000000001</v>
      </c>
      <c r="AC42" s="15">
        <v>37.207000000000001</v>
      </c>
      <c r="AD42" s="15">
        <v>39.529000000000003</v>
      </c>
      <c r="AE42" s="15">
        <v>42.124000000000002</v>
      </c>
      <c r="AF42" s="15">
        <v>47.171999999999997</v>
      </c>
      <c r="AG42" s="15">
        <v>51.646999999999998</v>
      </c>
      <c r="AH42" s="15">
        <v>57.691000000000003</v>
      </c>
      <c r="AI42" s="15" t="s">
        <v>48</v>
      </c>
      <c r="AJ42" s="71"/>
      <c r="AK42" s="61" t="s">
        <v>59</v>
      </c>
      <c r="AL42" s="13" t="s">
        <v>60</v>
      </c>
      <c r="AM42" s="19"/>
      <c r="AN42" s="14">
        <v>1</v>
      </c>
      <c r="AO42" s="15">
        <v>1</v>
      </c>
      <c r="AP42" s="15">
        <v>1</v>
      </c>
      <c r="AQ42" s="15">
        <v>1</v>
      </c>
      <c r="AR42" s="15">
        <v>0</v>
      </c>
      <c r="AS42" s="15">
        <v>1</v>
      </c>
      <c r="AT42" s="16">
        <f t="shared" si="2"/>
        <v>5</v>
      </c>
      <c r="AU42" s="14" t="s">
        <v>48</v>
      </c>
      <c r="AV42" s="15" t="s">
        <v>48</v>
      </c>
      <c r="AW42" s="15" t="s">
        <v>48</v>
      </c>
      <c r="AX42" s="15" t="s">
        <v>48</v>
      </c>
      <c r="AY42" s="16" t="s">
        <v>48</v>
      </c>
      <c r="AZ42" s="15" t="s">
        <v>48</v>
      </c>
      <c r="BA42" s="15" t="s">
        <v>48</v>
      </c>
      <c r="BB42" s="15" t="s">
        <v>48</v>
      </c>
      <c r="BC42" s="15" t="s">
        <v>48</v>
      </c>
      <c r="BD42" s="15" t="s">
        <v>48</v>
      </c>
      <c r="BE42" s="15" t="s">
        <v>48</v>
      </c>
      <c r="BF42" s="17" t="s">
        <v>47</v>
      </c>
      <c r="BG42" s="13" t="s">
        <v>47</v>
      </c>
      <c r="BH42" s="13" t="s">
        <v>47</v>
      </c>
      <c r="BI42" s="13" t="s">
        <v>47</v>
      </c>
      <c r="BJ42" s="13" t="s">
        <v>47</v>
      </c>
      <c r="BK42" s="13" t="s">
        <v>47</v>
      </c>
      <c r="BL42" s="13" t="s">
        <v>47</v>
      </c>
      <c r="BM42" s="19" t="s">
        <v>47</v>
      </c>
      <c r="BN42" s="14">
        <v>0</v>
      </c>
      <c r="BO42" s="15">
        <v>0</v>
      </c>
      <c r="BP42" s="15">
        <v>0</v>
      </c>
      <c r="BQ42" s="16">
        <v>0</v>
      </c>
    </row>
    <row r="43" spans="1:69" ht="42.75" x14ac:dyDescent="0.45">
      <c r="A43" s="14" t="s">
        <v>176</v>
      </c>
      <c r="B43" s="15" t="s">
        <v>38</v>
      </c>
      <c r="C43" s="15">
        <v>6</v>
      </c>
      <c r="D43" s="15" t="s">
        <v>177</v>
      </c>
      <c r="E43" s="15" t="s">
        <v>182</v>
      </c>
      <c r="F43" s="33">
        <v>42</v>
      </c>
      <c r="G43" s="15" t="s">
        <v>186</v>
      </c>
      <c r="H43" s="14" t="s">
        <v>179</v>
      </c>
      <c r="I43" s="15" t="s">
        <v>72</v>
      </c>
      <c r="J43" s="15">
        <v>1992</v>
      </c>
      <c r="K43" s="15" t="s">
        <v>83</v>
      </c>
      <c r="L43" s="15">
        <v>3.5249999999999999</v>
      </c>
      <c r="M43" s="15">
        <v>3.6419999999999999</v>
      </c>
      <c r="N43" s="15">
        <v>3.7269999999999999</v>
      </c>
      <c r="O43" s="15">
        <v>3.7330000000000001</v>
      </c>
      <c r="P43" s="15">
        <v>3.6379999999999999</v>
      </c>
      <c r="Q43" s="15">
        <v>3.5960000000000001</v>
      </c>
      <c r="R43" s="15">
        <v>3.57</v>
      </c>
      <c r="S43" s="15">
        <v>3.6659999999999999</v>
      </c>
      <c r="T43" s="15">
        <v>3.86</v>
      </c>
      <c r="U43" s="15">
        <v>4.0110000000000001</v>
      </c>
      <c r="V43" s="15">
        <v>4.0519999999999996</v>
      </c>
      <c r="W43" s="15">
        <v>4.12</v>
      </c>
      <c r="X43" s="15">
        <v>4.2549999999999999</v>
      </c>
      <c r="Y43" s="15">
        <v>4.2670000000000003</v>
      </c>
      <c r="Z43" s="15">
        <v>4.3620000000000001</v>
      </c>
      <c r="AA43" s="15">
        <v>4.4400000000000004</v>
      </c>
      <c r="AB43" s="15">
        <v>4.5259999999999998</v>
      </c>
      <c r="AC43" s="15">
        <v>4.6900000000000004</v>
      </c>
      <c r="AD43" s="15">
        <v>4.8780000000000001</v>
      </c>
      <c r="AE43" s="15">
        <v>5.0250000000000004</v>
      </c>
      <c r="AF43" s="15">
        <v>4.7610000000000001</v>
      </c>
      <c r="AG43" s="15">
        <v>5.056</v>
      </c>
      <c r="AH43" s="15">
        <v>5.2389999999999999</v>
      </c>
      <c r="AI43" s="15" t="s">
        <v>48</v>
      </c>
      <c r="AJ43" s="71"/>
      <c r="AK43" s="61" t="s">
        <v>59</v>
      </c>
      <c r="AL43" s="13" t="s">
        <v>60</v>
      </c>
      <c r="AM43" s="19"/>
      <c r="AN43" s="14">
        <v>1</v>
      </c>
      <c r="AO43" s="15">
        <v>1</v>
      </c>
      <c r="AP43" s="15">
        <v>1</v>
      </c>
      <c r="AQ43" s="15">
        <v>1</v>
      </c>
      <c r="AR43" s="15">
        <v>0</v>
      </c>
      <c r="AS43" s="15">
        <v>1</v>
      </c>
      <c r="AT43" s="16">
        <f t="shared" si="2"/>
        <v>5</v>
      </c>
      <c r="AU43" s="14" t="s">
        <v>48</v>
      </c>
      <c r="AV43" s="15" t="s">
        <v>48</v>
      </c>
      <c r="AW43" s="15" t="s">
        <v>48</v>
      </c>
      <c r="AX43" s="15" t="s">
        <v>48</v>
      </c>
      <c r="AY43" s="16" t="s">
        <v>48</v>
      </c>
      <c r="AZ43" s="15" t="s">
        <v>48</v>
      </c>
      <c r="BA43" s="15" t="s">
        <v>48</v>
      </c>
      <c r="BB43" s="15" t="s">
        <v>48</v>
      </c>
      <c r="BC43" s="15" t="s">
        <v>48</v>
      </c>
      <c r="BD43" s="15" t="s">
        <v>48</v>
      </c>
      <c r="BE43" s="15" t="s">
        <v>48</v>
      </c>
      <c r="BF43" s="17" t="s">
        <v>47</v>
      </c>
      <c r="BG43" s="13" t="s">
        <v>47</v>
      </c>
      <c r="BH43" s="13" t="s">
        <v>47</v>
      </c>
      <c r="BI43" s="13" t="s">
        <v>47</v>
      </c>
      <c r="BJ43" s="13" t="s">
        <v>47</v>
      </c>
      <c r="BK43" s="13" t="s">
        <v>47</v>
      </c>
      <c r="BL43" s="13" t="s">
        <v>47</v>
      </c>
      <c r="BM43" s="19" t="s">
        <v>47</v>
      </c>
      <c r="BN43" s="14">
        <v>0</v>
      </c>
      <c r="BO43" s="15">
        <v>0</v>
      </c>
      <c r="BP43" s="15">
        <v>0</v>
      </c>
      <c r="BQ43" s="16">
        <v>0</v>
      </c>
    </row>
    <row r="44" spans="1:69" ht="42.75" x14ac:dyDescent="0.45">
      <c r="A44" s="14" t="s">
        <v>176</v>
      </c>
      <c r="B44" s="15" t="s">
        <v>38</v>
      </c>
      <c r="C44" s="15">
        <v>6</v>
      </c>
      <c r="D44" s="15" t="s">
        <v>177</v>
      </c>
      <c r="E44" s="15" t="s">
        <v>182</v>
      </c>
      <c r="F44" s="33">
        <v>43</v>
      </c>
      <c r="G44" s="15" t="s">
        <v>187</v>
      </c>
      <c r="H44" s="14" t="s">
        <v>179</v>
      </c>
      <c r="I44" s="15" t="s">
        <v>72</v>
      </c>
      <c r="J44" s="15">
        <v>1992</v>
      </c>
      <c r="K44" s="15" t="s">
        <v>83</v>
      </c>
      <c r="L44" s="15">
        <v>3.637</v>
      </c>
      <c r="M44" s="15">
        <v>3.629</v>
      </c>
      <c r="N44" s="15">
        <v>3.7549999999999999</v>
      </c>
      <c r="O44" s="15">
        <v>3.8559999999999999</v>
      </c>
      <c r="P44" s="15">
        <v>3.875</v>
      </c>
      <c r="Q44" s="15">
        <v>3.9289999999999998</v>
      </c>
      <c r="R44" s="15">
        <v>4.0149999999999997</v>
      </c>
      <c r="S44" s="15">
        <v>4.0119999999999996</v>
      </c>
      <c r="T44" s="15">
        <v>4.2709999999999999</v>
      </c>
      <c r="U44" s="15">
        <v>4.4530000000000003</v>
      </c>
      <c r="V44" s="15">
        <v>4.6100000000000003</v>
      </c>
      <c r="W44" s="15">
        <v>4.7789999999999999</v>
      </c>
      <c r="X44" s="15">
        <v>4.92</v>
      </c>
      <c r="Y44" s="15">
        <v>5.0350000000000001</v>
      </c>
      <c r="Z44" s="15">
        <v>5.2640000000000002</v>
      </c>
      <c r="AA44" s="15">
        <v>5.4260000000000002</v>
      </c>
      <c r="AB44" s="15">
        <v>5.6420000000000003</v>
      </c>
      <c r="AC44" s="15">
        <v>5.798</v>
      </c>
      <c r="AD44" s="15">
        <v>6.0060000000000002</v>
      </c>
      <c r="AE44" s="15">
        <v>6.3780000000000001</v>
      </c>
      <c r="AF44" s="15">
        <v>6.2450000000000001</v>
      </c>
      <c r="AG44" s="15">
        <v>6.2690000000000001</v>
      </c>
      <c r="AH44" s="15">
        <v>6.4989999999999997</v>
      </c>
      <c r="AI44" s="15" t="s">
        <v>48</v>
      </c>
      <c r="AJ44" s="71"/>
      <c r="AK44" s="61" t="s">
        <v>59</v>
      </c>
      <c r="AL44" s="13" t="s">
        <v>60</v>
      </c>
      <c r="AM44" s="19"/>
      <c r="AN44" s="14">
        <v>1</v>
      </c>
      <c r="AO44" s="15">
        <v>1</v>
      </c>
      <c r="AP44" s="15">
        <v>1</v>
      </c>
      <c r="AQ44" s="15">
        <v>1</v>
      </c>
      <c r="AR44" s="15">
        <v>0</v>
      </c>
      <c r="AS44" s="15">
        <v>1</v>
      </c>
      <c r="AT44" s="16">
        <f t="shared" si="2"/>
        <v>5</v>
      </c>
      <c r="AU44" s="14" t="s">
        <v>48</v>
      </c>
      <c r="AV44" s="15" t="s">
        <v>48</v>
      </c>
      <c r="AW44" s="15" t="s">
        <v>48</v>
      </c>
      <c r="AX44" s="15" t="s">
        <v>48</v>
      </c>
      <c r="AY44" s="16" t="s">
        <v>48</v>
      </c>
      <c r="AZ44" s="15" t="s">
        <v>48</v>
      </c>
      <c r="BA44" s="15" t="s">
        <v>48</v>
      </c>
      <c r="BB44" s="15" t="s">
        <v>48</v>
      </c>
      <c r="BC44" s="15" t="s">
        <v>48</v>
      </c>
      <c r="BD44" s="15" t="s">
        <v>48</v>
      </c>
      <c r="BE44" s="15" t="s">
        <v>48</v>
      </c>
      <c r="BF44" s="17" t="s">
        <v>47</v>
      </c>
      <c r="BG44" s="13" t="s">
        <v>47</v>
      </c>
      <c r="BH44" s="13" t="s">
        <v>47</v>
      </c>
      <c r="BI44" s="13" t="s">
        <v>47</v>
      </c>
      <c r="BJ44" s="13" t="s">
        <v>47</v>
      </c>
      <c r="BK44" s="13" t="s">
        <v>47</v>
      </c>
      <c r="BL44" s="13" t="s">
        <v>47</v>
      </c>
      <c r="BM44" s="19" t="s">
        <v>47</v>
      </c>
      <c r="BN44" s="14">
        <v>0</v>
      </c>
      <c r="BO44" s="15">
        <v>0</v>
      </c>
      <c r="BP44" s="15">
        <v>0</v>
      </c>
      <c r="BQ44" s="16">
        <v>0</v>
      </c>
    </row>
    <row r="45" spans="1:69" ht="42.75" x14ac:dyDescent="0.45">
      <c r="A45" s="14" t="s">
        <v>176</v>
      </c>
      <c r="B45" s="15" t="s">
        <v>38</v>
      </c>
      <c r="C45" s="15">
        <v>6</v>
      </c>
      <c r="D45" s="15" t="s">
        <v>177</v>
      </c>
      <c r="E45" s="15" t="s">
        <v>182</v>
      </c>
      <c r="F45" s="33">
        <v>44</v>
      </c>
      <c r="G45" s="15" t="s">
        <v>188</v>
      </c>
      <c r="H45" s="14" t="s">
        <v>179</v>
      </c>
      <c r="I45" s="15" t="s">
        <v>72</v>
      </c>
      <c r="J45" s="15">
        <v>1992</v>
      </c>
      <c r="K45" s="15" t="s">
        <v>83</v>
      </c>
      <c r="L45" s="15">
        <v>17.486999999999998</v>
      </c>
      <c r="M45" s="15">
        <v>18.248000000000001</v>
      </c>
      <c r="N45" s="15">
        <v>19.239000000000001</v>
      </c>
      <c r="O45" s="15">
        <v>20.265999999999998</v>
      </c>
      <c r="P45" s="15">
        <v>20.98</v>
      </c>
      <c r="Q45" s="15">
        <v>21.79</v>
      </c>
      <c r="R45" s="15">
        <v>22.395</v>
      </c>
      <c r="S45" s="15">
        <v>23.401</v>
      </c>
      <c r="T45" s="15">
        <v>24.718</v>
      </c>
      <c r="U45" s="15">
        <v>25.827000000000002</v>
      </c>
      <c r="V45" s="15">
        <v>26.623000000000001</v>
      </c>
      <c r="W45" s="15">
        <v>27.611999999999998</v>
      </c>
      <c r="X45" s="15">
        <v>27.885999999999999</v>
      </c>
      <c r="Y45" s="15">
        <v>28.9</v>
      </c>
      <c r="Z45" s="15">
        <v>29.084</v>
      </c>
      <c r="AA45" s="15">
        <v>30.535</v>
      </c>
      <c r="AB45" s="15">
        <v>31.015999999999998</v>
      </c>
      <c r="AC45" s="15">
        <v>31.664000000000001</v>
      </c>
      <c r="AD45" s="15">
        <v>33.253</v>
      </c>
      <c r="AE45" s="15">
        <v>34.631999999999998</v>
      </c>
      <c r="AF45" s="15">
        <v>35.405999999999999</v>
      </c>
      <c r="AG45" s="15">
        <v>36.726999999999997</v>
      </c>
      <c r="AH45" s="15">
        <v>38.343000000000004</v>
      </c>
      <c r="AI45" s="15" t="s">
        <v>48</v>
      </c>
      <c r="AJ45" s="71"/>
      <c r="AK45" s="61" t="s">
        <v>59</v>
      </c>
      <c r="AL45" s="13" t="s">
        <v>60</v>
      </c>
      <c r="AM45" s="19"/>
      <c r="AN45" s="14">
        <v>1</v>
      </c>
      <c r="AO45" s="15">
        <v>1</v>
      </c>
      <c r="AP45" s="15">
        <v>1</v>
      </c>
      <c r="AQ45" s="15">
        <v>1</v>
      </c>
      <c r="AR45" s="15">
        <v>0</v>
      </c>
      <c r="AS45" s="15">
        <v>1</v>
      </c>
      <c r="AT45" s="16">
        <f t="shared" si="2"/>
        <v>5</v>
      </c>
      <c r="AU45" s="14" t="s">
        <v>48</v>
      </c>
      <c r="AV45" s="15" t="s">
        <v>48</v>
      </c>
      <c r="AW45" s="15" t="s">
        <v>48</v>
      </c>
      <c r="AX45" s="15" t="s">
        <v>48</v>
      </c>
      <c r="AY45" s="16" t="s">
        <v>48</v>
      </c>
      <c r="AZ45" s="15" t="s">
        <v>48</v>
      </c>
      <c r="BA45" s="15" t="s">
        <v>48</v>
      </c>
      <c r="BB45" s="15" t="s">
        <v>48</v>
      </c>
      <c r="BC45" s="15" t="s">
        <v>48</v>
      </c>
      <c r="BD45" s="15" t="s">
        <v>48</v>
      </c>
      <c r="BE45" s="15" t="s">
        <v>48</v>
      </c>
      <c r="BF45" s="17" t="s">
        <v>47</v>
      </c>
      <c r="BG45" s="13" t="s">
        <v>47</v>
      </c>
      <c r="BH45" s="13" t="s">
        <v>47</v>
      </c>
      <c r="BI45" s="13" t="s">
        <v>47</v>
      </c>
      <c r="BJ45" s="13" t="s">
        <v>47</v>
      </c>
      <c r="BK45" s="13" t="s">
        <v>47</v>
      </c>
      <c r="BL45" s="13" t="s">
        <v>47</v>
      </c>
      <c r="BM45" s="19" t="s">
        <v>47</v>
      </c>
      <c r="BN45" s="14">
        <v>0</v>
      </c>
      <c r="BO45" s="15">
        <v>0</v>
      </c>
      <c r="BP45" s="15">
        <v>0</v>
      </c>
      <c r="BQ45" s="16">
        <v>0</v>
      </c>
    </row>
    <row r="46" spans="1:69" ht="42.75" x14ac:dyDescent="0.45">
      <c r="A46" s="14" t="s">
        <v>176</v>
      </c>
      <c r="B46" s="15" t="s">
        <v>38</v>
      </c>
      <c r="C46" s="15">
        <v>6</v>
      </c>
      <c r="D46" s="15" t="s">
        <v>177</v>
      </c>
      <c r="E46" s="15" t="s">
        <v>182</v>
      </c>
      <c r="F46" s="33">
        <v>45</v>
      </c>
      <c r="G46" s="15" t="s">
        <v>189</v>
      </c>
      <c r="H46" s="14" t="s">
        <v>179</v>
      </c>
      <c r="I46" s="15" t="s">
        <v>72</v>
      </c>
      <c r="J46" s="15">
        <v>1992</v>
      </c>
      <c r="K46" s="15" t="s">
        <v>83</v>
      </c>
      <c r="L46" s="15">
        <v>8.6969999999999992</v>
      </c>
      <c r="M46" s="15">
        <v>9.18</v>
      </c>
      <c r="N46" s="15">
        <v>9.4670000000000005</v>
      </c>
      <c r="O46" s="15">
        <v>9.7629999999999999</v>
      </c>
      <c r="P46" s="15">
        <v>9.9090000000000007</v>
      </c>
      <c r="Q46" s="15">
        <v>10.195</v>
      </c>
      <c r="R46" s="15">
        <v>10.513</v>
      </c>
      <c r="S46" s="15">
        <v>10.837</v>
      </c>
      <c r="T46" s="15">
        <v>11.337</v>
      </c>
      <c r="U46" s="15">
        <v>11.712</v>
      </c>
      <c r="V46" s="15">
        <v>12.141</v>
      </c>
      <c r="W46" s="15">
        <v>12.488</v>
      </c>
      <c r="X46" s="15">
        <v>12.695</v>
      </c>
      <c r="Y46" s="15">
        <v>13.335000000000001</v>
      </c>
      <c r="Z46" s="15">
        <v>13.821</v>
      </c>
      <c r="AA46" s="15">
        <v>14.465999999999999</v>
      </c>
      <c r="AB46" s="15">
        <v>14.997999999999999</v>
      </c>
      <c r="AC46" s="15">
        <v>15.547000000000001</v>
      </c>
      <c r="AD46" s="15">
        <v>16.372</v>
      </c>
      <c r="AE46" s="15">
        <v>17.247</v>
      </c>
      <c r="AF46" s="15">
        <v>17.885999999999999</v>
      </c>
      <c r="AG46" s="15">
        <v>18.423999999999999</v>
      </c>
      <c r="AH46" s="15">
        <v>19.346</v>
      </c>
      <c r="AI46" s="15" t="s">
        <v>48</v>
      </c>
      <c r="AJ46" s="71"/>
      <c r="AK46" s="61" t="s">
        <v>59</v>
      </c>
      <c r="AL46" s="13" t="s">
        <v>60</v>
      </c>
      <c r="AM46" s="19"/>
      <c r="AN46" s="14">
        <v>1</v>
      </c>
      <c r="AO46" s="15">
        <v>1</v>
      </c>
      <c r="AP46" s="15">
        <v>1</v>
      </c>
      <c r="AQ46" s="15">
        <v>1</v>
      </c>
      <c r="AR46" s="15">
        <v>0</v>
      </c>
      <c r="AS46" s="15">
        <v>1</v>
      </c>
      <c r="AT46" s="16">
        <f t="shared" si="2"/>
        <v>5</v>
      </c>
      <c r="AU46" s="14" t="s">
        <v>48</v>
      </c>
      <c r="AV46" s="15" t="s">
        <v>48</v>
      </c>
      <c r="AW46" s="15" t="s">
        <v>48</v>
      </c>
      <c r="AX46" s="15" t="s">
        <v>48</v>
      </c>
      <c r="AY46" s="16" t="s">
        <v>48</v>
      </c>
      <c r="AZ46" s="15" t="s">
        <v>48</v>
      </c>
      <c r="BA46" s="15" t="s">
        <v>48</v>
      </c>
      <c r="BB46" s="15" t="s">
        <v>48</v>
      </c>
      <c r="BC46" s="15" t="s">
        <v>48</v>
      </c>
      <c r="BD46" s="15" t="s">
        <v>48</v>
      </c>
      <c r="BE46" s="15" t="s">
        <v>48</v>
      </c>
      <c r="BF46" s="17" t="s">
        <v>47</v>
      </c>
      <c r="BG46" s="13" t="s">
        <v>47</v>
      </c>
      <c r="BH46" s="13" t="s">
        <v>47</v>
      </c>
      <c r="BI46" s="13" t="s">
        <v>47</v>
      </c>
      <c r="BJ46" s="13" t="s">
        <v>47</v>
      </c>
      <c r="BK46" s="13" t="s">
        <v>47</v>
      </c>
      <c r="BL46" s="13" t="s">
        <v>47</v>
      </c>
      <c r="BM46" s="19" t="s">
        <v>47</v>
      </c>
      <c r="BN46" s="14">
        <v>0</v>
      </c>
      <c r="BO46" s="15">
        <v>0</v>
      </c>
      <c r="BP46" s="15">
        <v>0</v>
      </c>
      <c r="BQ46" s="16">
        <v>0</v>
      </c>
    </row>
    <row r="47" spans="1:69" ht="42.75" x14ac:dyDescent="0.45">
      <c r="A47" s="14" t="s">
        <v>176</v>
      </c>
      <c r="B47" s="15" t="s">
        <v>38</v>
      </c>
      <c r="C47" s="15">
        <v>6</v>
      </c>
      <c r="D47" s="15" t="s">
        <v>177</v>
      </c>
      <c r="E47" s="15" t="s">
        <v>182</v>
      </c>
      <c r="F47" s="33">
        <v>46</v>
      </c>
      <c r="G47" s="15" t="s">
        <v>190</v>
      </c>
      <c r="H47" s="14" t="s">
        <v>179</v>
      </c>
      <c r="I47" s="15" t="s">
        <v>72</v>
      </c>
      <c r="J47" s="15">
        <v>1992</v>
      </c>
      <c r="K47" s="15" t="s">
        <v>83</v>
      </c>
      <c r="L47" s="15">
        <v>27.347999999999999</v>
      </c>
      <c r="M47" s="15">
        <v>28.189</v>
      </c>
      <c r="N47" s="15">
        <v>29.995000000000001</v>
      </c>
      <c r="O47" s="15">
        <v>31.506</v>
      </c>
      <c r="P47" s="15">
        <v>34.26</v>
      </c>
      <c r="Q47" s="15">
        <v>35.488</v>
      </c>
      <c r="R47" s="15">
        <v>37.520000000000003</v>
      </c>
      <c r="S47" s="15">
        <v>38.609000000000002</v>
      </c>
      <c r="T47" s="15">
        <v>39.359000000000002</v>
      </c>
      <c r="U47" s="15">
        <v>40.89</v>
      </c>
      <c r="V47" s="15">
        <v>42.618000000000002</v>
      </c>
      <c r="W47" s="15">
        <v>43.662999999999997</v>
      </c>
      <c r="X47" s="15">
        <v>45.095999999999997</v>
      </c>
      <c r="Y47" s="15">
        <v>43.865000000000002</v>
      </c>
      <c r="Z47" s="15">
        <v>44.792999999999999</v>
      </c>
      <c r="AA47" s="15">
        <v>47.085999999999999</v>
      </c>
      <c r="AB47" s="15">
        <v>48.566000000000003</v>
      </c>
      <c r="AC47" s="15">
        <v>51.011000000000003</v>
      </c>
      <c r="AD47" s="15">
        <v>54.183999999999997</v>
      </c>
      <c r="AE47" s="15">
        <v>57.911999999999999</v>
      </c>
      <c r="AF47" s="15">
        <v>55.981999999999999</v>
      </c>
      <c r="AG47" s="15">
        <v>59.923999999999999</v>
      </c>
      <c r="AH47" s="15">
        <v>56.820999999999998</v>
      </c>
      <c r="AI47" s="15" t="s">
        <v>48</v>
      </c>
      <c r="AJ47" s="71"/>
      <c r="AK47" s="64" t="s">
        <v>45</v>
      </c>
      <c r="AL47" s="15" t="s">
        <v>46</v>
      </c>
      <c r="AM47" s="19"/>
      <c r="AN47" s="14">
        <v>1</v>
      </c>
      <c r="AO47" s="15">
        <v>1</v>
      </c>
      <c r="AP47" s="15">
        <v>1</v>
      </c>
      <c r="AQ47" s="15">
        <v>1</v>
      </c>
      <c r="AR47" s="15">
        <v>0</v>
      </c>
      <c r="AS47" s="15">
        <v>1</v>
      </c>
      <c r="AT47" s="16">
        <f t="shared" si="2"/>
        <v>5</v>
      </c>
      <c r="AU47" s="14" t="s">
        <v>48</v>
      </c>
      <c r="AV47" s="15" t="s">
        <v>48</v>
      </c>
      <c r="AW47" s="15" t="s">
        <v>48</v>
      </c>
      <c r="AX47" s="15" t="s">
        <v>48</v>
      </c>
      <c r="AY47" s="16" t="s">
        <v>48</v>
      </c>
      <c r="AZ47" s="15" t="s">
        <v>48</v>
      </c>
      <c r="BA47" s="15" t="s">
        <v>48</v>
      </c>
      <c r="BB47" s="15" t="s">
        <v>48</v>
      </c>
      <c r="BC47" s="15" t="s">
        <v>48</v>
      </c>
      <c r="BD47" s="15" t="s">
        <v>48</v>
      </c>
      <c r="BE47" s="15" t="s">
        <v>48</v>
      </c>
      <c r="BF47" s="17" t="s">
        <v>47</v>
      </c>
      <c r="BG47" s="13" t="s">
        <v>47</v>
      </c>
      <c r="BH47" s="13" t="s">
        <v>47</v>
      </c>
      <c r="BI47" s="13" t="s">
        <v>47</v>
      </c>
      <c r="BJ47" s="13" t="s">
        <v>47</v>
      </c>
      <c r="BK47" s="13" t="s">
        <v>47</v>
      </c>
      <c r="BL47" s="13" t="s">
        <v>47</v>
      </c>
      <c r="BM47" s="19" t="s">
        <v>47</v>
      </c>
      <c r="BN47" s="14">
        <v>0</v>
      </c>
      <c r="BO47" s="15">
        <v>0</v>
      </c>
      <c r="BP47" s="15">
        <v>0</v>
      </c>
      <c r="BQ47" s="16">
        <v>0</v>
      </c>
    </row>
    <row r="48" spans="1:69" ht="42.75" x14ac:dyDescent="0.45">
      <c r="A48" s="14" t="s">
        <v>176</v>
      </c>
      <c r="B48" s="15" t="s">
        <v>38</v>
      </c>
      <c r="C48" s="15">
        <v>6</v>
      </c>
      <c r="D48" s="15" t="s">
        <v>177</v>
      </c>
      <c r="E48" s="15" t="s">
        <v>191</v>
      </c>
      <c r="F48" s="33">
        <v>47</v>
      </c>
      <c r="G48" s="15" t="s">
        <v>192</v>
      </c>
      <c r="H48" s="14" t="s">
        <v>179</v>
      </c>
      <c r="I48" s="15" t="s">
        <v>72</v>
      </c>
      <c r="J48" s="15">
        <v>1992</v>
      </c>
      <c r="K48" s="15" t="s">
        <v>83</v>
      </c>
      <c r="L48" s="15">
        <v>6.1</v>
      </c>
      <c r="M48" s="15">
        <v>6.5359999999999996</v>
      </c>
      <c r="N48" s="15">
        <v>6.6150000000000002</v>
      </c>
      <c r="O48" s="15">
        <v>6.2290000000000001</v>
      </c>
      <c r="P48" s="15">
        <v>6.02</v>
      </c>
      <c r="Q48" s="15">
        <v>6.056</v>
      </c>
      <c r="R48" s="15">
        <v>5.7430000000000003</v>
      </c>
      <c r="S48" s="15">
        <v>5.6609999999999996</v>
      </c>
      <c r="T48" s="15">
        <v>6.0720000000000001</v>
      </c>
      <c r="U48" s="15">
        <v>6.7590000000000003</v>
      </c>
      <c r="V48" s="15">
        <v>6.5309999999999997</v>
      </c>
      <c r="W48" s="15">
        <v>6.3109999999999999</v>
      </c>
      <c r="X48" s="15">
        <v>6.4569999999999999</v>
      </c>
      <c r="Y48" s="15">
        <v>6.157</v>
      </c>
      <c r="Z48" s="15">
        <v>6.2729999999999997</v>
      </c>
      <c r="AA48" s="15">
        <v>6.3339999999999996</v>
      </c>
      <c r="AB48" s="15">
        <v>6.9850000000000003</v>
      </c>
      <c r="AC48" s="15">
        <v>6.6420000000000003</v>
      </c>
      <c r="AD48" s="15">
        <v>7.2530000000000001</v>
      </c>
      <c r="AE48" s="15">
        <v>7.5780000000000003</v>
      </c>
      <c r="AF48" s="15">
        <v>8.827</v>
      </c>
      <c r="AG48" s="15">
        <v>8.3130000000000006</v>
      </c>
      <c r="AH48" s="15">
        <v>8.9849999999999994</v>
      </c>
      <c r="AI48" s="15" t="s">
        <v>48</v>
      </c>
      <c r="AJ48" s="71"/>
      <c r="AK48" s="61" t="s">
        <v>59</v>
      </c>
      <c r="AL48" s="13" t="s">
        <v>60</v>
      </c>
      <c r="AM48" s="19"/>
      <c r="AN48" s="14">
        <v>1</v>
      </c>
      <c r="AO48" s="15">
        <v>1</v>
      </c>
      <c r="AP48" s="15">
        <v>1</v>
      </c>
      <c r="AQ48" s="15">
        <v>1</v>
      </c>
      <c r="AR48" s="15">
        <v>0</v>
      </c>
      <c r="AS48" s="15">
        <v>1</v>
      </c>
      <c r="AT48" s="16">
        <f t="shared" si="2"/>
        <v>5</v>
      </c>
      <c r="AU48" s="14" t="s">
        <v>48</v>
      </c>
      <c r="AV48" s="15" t="s">
        <v>48</v>
      </c>
      <c r="AW48" s="15" t="s">
        <v>48</v>
      </c>
      <c r="AX48" s="15" t="s">
        <v>48</v>
      </c>
      <c r="AY48" s="16" t="s">
        <v>48</v>
      </c>
      <c r="AZ48" s="15" t="s">
        <v>48</v>
      </c>
      <c r="BA48" s="15" t="s">
        <v>48</v>
      </c>
      <c r="BB48" s="15" t="s">
        <v>48</v>
      </c>
      <c r="BC48" s="15" t="s">
        <v>48</v>
      </c>
      <c r="BD48" s="15" t="s">
        <v>48</v>
      </c>
      <c r="BE48" s="15" t="s">
        <v>48</v>
      </c>
      <c r="BF48" s="17" t="s">
        <v>47</v>
      </c>
      <c r="BG48" s="13" t="s">
        <v>47</v>
      </c>
      <c r="BH48" s="13" t="s">
        <v>47</v>
      </c>
      <c r="BI48" s="13" t="s">
        <v>47</v>
      </c>
      <c r="BJ48" s="13" t="s">
        <v>47</v>
      </c>
      <c r="BK48" s="13" t="s">
        <v>47</v>
      </c>
      <c r="BL48" s="13" t="s">
        <v>47</v>
      </c>
      <c r="BM48" s="19" t="s">
        <v>47</v>
      </c>
      <c r="BN48" s="14">
        <v>0</v>
      </c>
      <c r="BO48" s="15">
        <v>0</v>
      </c>
      <c r="BP48" s="15">
        <v>0</v>
      </c>
      <c r="BQ48" s="16">
        <v>0</v>
      </c>
    </row>
    <row r="49" spans="1:69" ht="42.75" x14ac:dyDescent="0.45">
      <c r="A49" s="14" t="s">
        <v>176</v>
      </c>
      <c r="B49" s="15" t="s">
        <v>38</v>
      </c>
      <c r="C49" s="15">
        <v>6</v>
      </c>
      <c r="D49" s="15" t="s">
        <v>177</v>
      </c>
      <c r="E49" s="15" t="s">
        <v>191</v>
      </c>
      <c r="F49" s="33">
        <v>48</v>
      </c>
      <c r="G49" s="15" t="s">
        <v>193</v>
      </c>
      <c r="H49" s="14" t="s">
        <v>179</v>
      </c>
      <c r="I49" s="15" t="s">
        <v>72</v>
      </c>
      <c r="J49" s="15">
        <v>1992</v>
      </c>
      <c r="K49" s="15" t="s">
        <v>83</v>
      </c>
      <c r="L49" s="15">
        <v>7.2050000000000001</v>
      </c>
      <c r="M49" s="15">
        <v>7.5810000000000004</v>
      </c>
      <c r="N49" s="15">
        <v>7.9249999999999998</v>
      </c>
      <c r="O49" s="15">
        <v>8.3640000000000008</v>
      </c>
      <c r="P49" s="15">
        <v>8.4079999999999995</v>
      </c>
      <c r="Q49" s="15">
        <v>8.5449999999999999</v>
      </c>
      <c r="R49" s="15">
        <v>8.8379999999999992</v>
      </c>
      <c r="S49" s="15">
        <v>9.6929999999999996</v>
      </c>
      <c r="T49" s="15">
        <v>10.186</v>
      </c>
      <c r="U49" s="15">
        <v>10.425000000000001</v>
      </c>
      <c r="V49" s="15">
        <v>10.375</v>
      </c>
      <c r="W49" s="15">
        <v>10.147</v>
      </c>
      <c r="X49" s="15">
        <v>10.461</v>
      </c>
      <c r="Y49" s="15">
        <v>10.817</v>
      </c>
      <c r="Z49" s="15">
        <v>11.444000000000001</v>
      </c>
      <c r="AA49" s="15">
        <v>12.000999999999999</v>
      </c>
      <c r="AB49" s="15">
        <v>12.587</v>
      </c>
      <c r="AC49" s="15">
        <v>13.095000000000001</v>
      </c>
      <c r="AD49" s="15">
        <v>13.644</v>
      </c>
      <c r="AE49" s="15">
        <v>14.695</v>
      </c>
      <c r="AF49" s="15">
        <v>15.618</v>
      </c>
      <c r="AG49" s="15">
        <v>31.54</v>
      </c>
      <c r="AH49" s="15">
        <v>39.140999999999998</v>
      </c>
      <c r="AI49" s="15" t="s">
        <v>48</v>
      </c>
      <c r="AJ49" s="71"/>
      <c r="AK49" s="61" t="s">
        <v>59</v>
      </c>
      <c r="AL49" s="13" t="s">
        <v>60</v>
      </c>
      <c r="AM49" s="19"/>
      <c r="AN49" s="14">
        <v>1</v>
      </c>
      <c r="AO49" s="15">
        <v>1</v>
      </c>
      <c r="AP49" s="15">
        <v>1</v>
      </c>
      <c r="AQ49" s="15">
        <v>1</v>
      </c>
      <c r="AR49" s="15">
        <v>0</v>
      </c>
      <c r="AS49" s="15">
        <v>1</v>
      </c>
      <c r="AT49" s="16">
        <f t="shared" si="2"/>
        <v>5</v>
      </c>
      <c r="AU49" s="14" t="s">
        <v>48</v>
      </c>
      <c r="AV49" s="15" t="s">
        <v>48</v>
      </c>
      <c r="AW49" s="15" t="s">
        <v>48</v>
      </c>
      <c r="AX49" s="15" t="s">
        <v>48</v>
      </c>
      <c r="AY49" s="16" t="s">
        <v>48</v>
      </c>
      <c r="AZ49" s="15" t="s">
        <v>48</v>
      </c>
      <c r="BA49" s="15" t="s">
        <v>48</v>
      </c>
      <c r="BB49" s="15" t="s">
        <v>48</v>
      </c>
      <c r="BC49" s="15" t="s">
        <v>48</v>
      </c>
      <c r="BD49" s="15" t="s">
        <v>48</v>
      </c>
      <c r="BE49" s="15" t="s">
        <v>48</v>
      </c>
      <c r="BF49" s="17" t="s">
        <v>47</v>
      </c>
      <c r="BG49" s="13" t="s">
        <v>47</v>
      </c>
      <c r="BH49" s="13" t="s">
        <v>47</v>
      </c>
      <c r="BI49" s="13" t="s">
        <v>47</v>
      </c>
      <c r="BJ49" s="13" t="s">
        <v>47</v>
      </c>
      <c r="BK49" s="13" t="s">
        <v>47</v>
      </c>
      <c r="BL49" s="13" t="s">
        <v>47</v>
      </c>
      <c r="BM49" s="19" t="s">
        <v>47</v>
      </c>
      <c r="BN49" s="14">
        <v>0</v>
      </c>
      <c r="BO49" s="15">
        <v>0</v>
      </c>
      <c r="BP49" s="15">
        <v>0</v>
      </c>
      <c r="BQ49" s="16">
        <v>0</v>
      </c>
    </row>
    <row r="50" spans="1:69" ht="42.75" x14ac:dyDescent="0.45">
      <c r="A50" s="14" t="s">
        <v>176</v>
      </c>
      <c r="B50" s="15" t="s">
        <v>38</v>
      </c>
      <c r="C50" s="15">
        <v>6</v>
      </c>
      <c r="D50" s="15" t="s">
        <v>177</v>
      </c>
      <c r="E50" s="15" t="s">
        <v>191</v>
      </c>
      <c r="F50" s="33">
        <v>49</v>
      </c>
      <c r="G50" s="15" t="s">
        <v>194</v>
      </c>
      <c r="H50" s="14" t="s">
        <v>179</v>
      </c>
      <c r="I50" s="15" t="s">
        <v>72</v>
      </c>
      <c r="J50" s="15">
        <v>1992</v>
      </c>
      <c r="K50" s="15" t="s">
        <v>83</v>
      </c>
      <c r="L50" s="15">
        <v>56.947000000000003</v>
      </c>
      <c r="M50" s="15">
        <v>58.564</v>
      </c>
      <c r="N50" s="15">
        <v>60.198</v>
      </c>
      <c r="O50" s="15">
        <v>62.003</v>
      </c>
      <c r="P50" s="15">
        <v>63.65</v>
      </c>
      <c r="Q50" s="15">
        <v>64.116</v>
      </c>
      <c r="R50" s="15">
        <v>66.075000000000003</v>
      </c>
      <c r="S50" s="15">
        <v>68.427999999999997</v>
      </c>
      <c r="T50" s="15">
        <v>71.432000000000002</v>
      </c>
      <c r="U50" s="15">
        <v>75.572000000000003</v>
      </c>
      <c r="V50" s="15">
        <v>77.058999999999997</v>
      </c>
      <c r="W50" s="15">
        <v>79.241</v>
      </c>
      <c r="X50" s="15">
        <v>81.323999999999998</v>
      </c>
      <c r="Y50" s="15">
        <v>84.355999999999995</v>
      </c>
      <c r="Z50" s="15">
        <v>87.256</v>
      </c>
      <c r="AA50" s="15">
        <v>90.844999999999999</v>
      </c>
      <c r="AB50" s="15">
        <v>94.218000000000004</v>
      </c>
      <c r="AC50" s="15">
        <v>96.81</v>
      </c>
      <c r="AD50" s="15">
        <v>101.64400000000001</v>
      </c>
      <c r="AE50" s="15">
        <v>105.142</v>
      </c>
      <c r="AF50" s="15">
        <v>110.06699999999999</v>
      </c>
      <c r="AG50" s="15">
        <v>111.628</v>
      </c>
      <c r="AH50" s="15">
        <v>115.196</v>
      </c>
      <c r="AI50" s="15" t="s">
        <v>48</v>
      </c>
      <c r="AJ50" s="71"/>
      <c r="AK50" s="61" t="s">
        <v>59</v>
      </c>
      <c r="AL50" s="13" t="s">
        <v>60</v>
      </c>
      <c r="AM50" s="19"/>
      <c r="AN50" s="14">
        <v>1</v>
      </c>
      <c r="AO50" s="15">
        <v>1</v>
      </c>
      <c r="AP50" s="15">
        <v>1</v>
      </c>
      <c r="AQ50" s="15">
        <v>1</v>
      </c>
      <c r="AR50" s="15">
        <v>0</v>
      </c>
      <c r="AS50" s="15">
        <v>1</v>
      </c>
      <c r="AT50" s="16">
        <f t="shared" si="2"/>
        <v>5</v>
      </c>
      <c r="AU50" s="14" t="s">
        <v>48</v>
      </c>
      <c r="AV50" s="15" t="s">
        <v>48</v>
      </c>
      <c r="AW50" s="15" t="s">
        <v>48</v>
      </c>
      <c r="AX50" s="15" t="s">
        <v>48</v>
      </c>
      <c r="AY50" s="16" t="s">
        <v>48</v>
      </c>
      <c r="AZ50" s="15" t="s">
        <v>48</v>
      </c>
      <c r="BA50" s="15" t="s">
        <v>48</v>
      </c>
      <c r="BB50" s="15" t="s">
        <v>48</v>
      </c>
      <c r="BC50" s="15" t="s">
        <v>48</v>
      </c>
      <c r="BD50" s="15" t="s">
        <v>48</v>
      </c>
      <c r="BE50" s="15" t="s">
        <v>48</v>
      </c>
      <c r="BF50" s="17" t="s">
        <v>47</v>
      </c>
      <c r="BG50" s="13" t="s">
        <v>47</v>
      </c>
      <c r="BH50" s="13" t="s">
        <v>47</v>
      </c>
      <c r="BI50" s="13" t="s">
        <v>47</v>
      </c>
      <c r="BJ50" s="13" t="s">
        <v>47</v>
      </c>
      <c r="BK50" s="13" t="s">
        <v>47</v>
      </c>
      <c r="BL50" s="13" t="s">
        <v>47</v>
      </c>
      <c r="BM50" s="19" t="s">
        <v>47</v>
      </c>
      <c r="BN50" s="14">
        <v>0</v>
      </c>
      <c r="BO50" s="15">
        <v>0</v>
      </c>
      <c r="BP50" s="15">
        <v>0</v>
      </c>
      <c r="BQ50" s="16">
        <v>0</v>
      </c>
    </row>
    <row r="51" spans="1:69" ht="42.75" x14ac:dyDescent="0.45">
      <c r="A51" s="14" t="s">
        <v>176</v>
      </c>
      <c r="B51" s="15" t="s">
        <v>38</v>
      </c>
      <c r="C51" s="15">
        <v>6</v>
      </c>
      <c r="D51" s="15" t="s">
        <v>177</v>
      </c>
      <c r="E51" s="15" t="s">
        <v>191</v>
      </c>
      <c r="F51" s="33">
        <v>50</v>
      </c>
      <c r="G51" s="15" t="s">
        <v>195</v>
      </c>
      <c r="H51" s="14" t="s">
        <v>179</v>
      </c>
      <c r="I51" s="15" t="s">
        <v>72</v>
      </c>
      <c r="J51" s="15">
        <v>1992</v>
      </c>
      <c r="K51" s="15" t="s">
        <v>83</v>
      </c>
      <c r="L51" s="15">
        <v>53.441000000000003</v>
      </c>
      <c r="M51" s="15">
        <v>54.701999999999998</v>
      </c>
      <c r="N51" s="15">
        <v>57.076000000000001</v>
      </c>
      <c r="O51" s="15">
        <v>58.268999999999998</v>
      </c>
      <c r="P51" s="15">
        <v>58.531999999999996</v>
      </c>
      <c r="Q51" s="15">
        <v>59.771000000000001</v>
      </c>
      <c r="R51" s="15">
        <v>61.182000000000002</v>
      </c>
      <c r="S51" s="15">
        <v>62.557000000000002</v>
      </c>
      <c r="T51" s="15">
        <v>64.971999999999994</v>
      </c>
      <c r="U51" s="15">
        <v>69.064999999999998</v>
      </c>
      <c r="V51" s="15">
        <v>73.638999999999996</v>
      </c>
      <c r="W51" s="15">
        <v>76.322999999999993</v>
      </c>
      <c r="X51" s="15">
        <v>79.016999999999996</v>
      </c>
      <c r="Y51" s="15">
        <v>82.763999999999996</v>
      </c>
      <c r="Z51" s="15">
        <v>87.253</v>
      </c>
      <c r="AA51" s="15">
        <v>92.712000000000003</v>
      </c>
      <c r="AB51" s="15">
        <v>97.525999999999996</v>
      </c>
      <c r="AC51" s="15">
        <v>108.646</v>
      </c>
      <c r="AD51" s="15">
        <v>114.041</v>
      </c>
      <c r="AE51" s="15">
        <v>122.76300000000001</v>
      </c>
      <c r="AF51" s="15">
        <v>133.31399999999999</v>
      </c>
      <c r="AG51" s="15">
        <v>139.732</v>
      </c>
      <c r="AH51" s="15">
        <v>148.017</v>
      </c>
      <c r="AI51" s="15" t="s">
        <v>48</v>
      </c>
      <c r="AJ51" s="71"/>
      <c r="AK51" s="61" t="s">
        <v>59</v>
      </c>
      <c r="AL51" s="13" t="s">
        <v>60</v>
      </c>
      <c r="AM51" s="19"/>
      <c r="AN51" s="14">
        <v>1</v>
      </c>
      <c r="AO51" s="15">
        <v>1</v>
      </c>
      <c r="AP51" s="15">
        <v>1</v>
      </c>
      <c r="AQ51" s="15">
        <v>1</v>
      </c>
      <c r="AR51" s="15">
        <v>0</v>
      </c>
      <c r="AS51" s="15">
        <v>1</v>
      </c>
      <c r="AT51" s="16">
        <f t="shared" si="2"/>
        <v>5</v>
      </c>
      <c r="AU51" s="14" t="s">
        <v>48</v>
      </c>
      <c r="AV51" s="15" t="s">
        <v>48</v>
      </c>
      <c r="AW51" s="15" t="s">
        <v>48</v>
      </c>
      <c r="AX51" s="15" t="s">
        <v>48</v>
      </c>
      <c r="AY51" s="16" t="s">
        <v>48</v>
      </c>
      <c r="AZ51" s="15" t="s">
        <v>48</v>
      </c>
      <c r="BA51" s="15" t="s">
        <v>48</v>
      </c>
      <c r="BB51" s="15" t="s">
        <v>48</v>
      </c>
      <c r="BC51" s="15" t="s">
        <v>48</v>
      </c>
      <c r="BD51" s="15" t="s">
        <v>48</v>
      </c>
      <c r="BE51" s="15" t="s">
        <v>48</v>
      </c>
      <c r="BF51" s="17" t="s">
        <v>47</v>
      </c>
      <c r="BG51" s="13" t="s">
        <v>47</v>
      </c>
      <c r="BH51" s="13" t="s">
        <v>47</v>
      </c>
      <c r="BI51" s="13" t="s">
        <v>47</v>
      </c>
      <c r="BJ51" s="13" t="s">
        <v>47</v>
      </c>
      <c r="BK51" s="13" t="s">
        <v>47</v>
      </c>
      <c r="BL51" s="13" t="s">
        <v>47</v>
      </c>
      <c r="BM51" s="19" t="s">
        <v>47</v>
      </c>
      <c r="BN51" s="14">
        <v>0</v>
      </c>
      <c r="BO51" s="15">
        <v>0</v>
      </c>
      <c r="BP51" s="15">
        <v>0</v>
      </c>
      <c r="BQ51" s="16">
        <v>0</v>
      </c>
    </row>
    <row r="52" spans="1:69" ht="42.75" x14ac:dyDescent="0.45">
      <c r="A52" s="14" t="s">
        <v>176</v>
      </c>
      <c r="B52" s="15" t="s">
        <v>38</v>
      </c>
      <c r="C52" s="15">
        <v>6</v>
      </c>
      <c r="D52" s="15" t="s">
        <v>177</v>
      </c>
      <c r="E52" s="15" t="s">
        <v>191</v>
      </c>
      <c r="F52" s="33">
        <v>51</v>
      </c>
      <c r="G52" s="15" t="s">
        <v>196</v>
      </c>
      <c r="H52" s="14" t="s">
        <v>179</v>
      </c>
      <c r="I52" s="15" t="s">
        <v>72</v>
      </c>
      <c r="J52" s="15">
        <v>1992</v>
      </c>
      <c r="K52" s="15" t="s">
        <v>83</v>
      </c>
      <c r="L52" s="15">
        <v>18.481000000000002</v>
      </c>
      <c r="M52" s="15">
        <v>18.763000000000002</v>
      </c>
      <c r="N52" s="15">
        <v>19.251000000000001</v>
      </c>
      <c r="O52" s="15">
        <v>19.533000000000001</v>
      </c>
      <c r="P52" s="15">
        <v>19.713000000000001</v>
      </c>
      <c r="Q52" s="15">
        <v>20.212</v>
      </c>
      <c r="R52" s="15">
        <v>20.91</v>
      </c>
      <c r="S52" s="15">
        <v>21.135999999999999</v>
      </c>
      <c r="T52" s="15">
        <v>21.507999999999999</v>
      </c>
      <c r="U52" s="15">
        <v>22.469000000000001</v>
      </c>
      <c r="V52" s="15">
        <v>22.614999999999998</v>
      </c>
      <c r="W52" s="15">
        <v>23.300999999999998</v>
      </c>
      <c r="X52" s="15">
        <v>23.977</v>
      </c>
      <c r="Y52" s="15">
        <v>24.715</v>
      </c>
      <c r="Z52" s="15">
        <v>25.318000000000001</v>
      </c>
      <c r="AA52" s="15">
        <v>25.844999999999999</v>
      </c>
      <c r="AB52" s="15">
        <v>26.661999999999999</v>
      </c>
      <c r="AC52" s="15">
        <v>27.352</v>
      </c>
      <c r="AD52" s="15">
        <v>28.248999999999999</v>
      </c>
      <c r="AE52" s="15">
        <v>29.611000000000001</v>
      </c>
      <c r="AF52" s="15">
        <v>30.359000000000002</v>
      </c>
      <c r="AG52" s="15">
        <v>29.942</v>
      </c>
      <c r="AH52" s="15">
        <v>30.577999999999999</v>
      </c>
      <c r="AI52" s="15" t="s">
        <v>48</v>
      </c>
      <c r="AJ52" s="71"/>
      <c r="AK52" s="61" t="s">
        <v>59</v>
      </c>
      <c r="AL52" s="13" t="s">
        <v>60</v>
      </c>
      <c r="AM52" s="19"/>
      <c r="AN52" s="14">
        <v>1</v>
      </c>
      <c r="AO52" s="15">
        <v>1</v>
      </c>
      <c r="AP52" s="15">
        <v>1</v>
      </c>
      <c r="AQ52" s="15">
        <v>1</v>
      </c>
      <c r="AR52" s="15">
        <v>0</v>
      </c>
      <c r="AS52" s="15">
        <v>1</v>
      </c>
      <c r="AT52" s="16">
        <f t="shared" si="2"/>
        <v>5</v>
      </c>
      <c r="AU52" s="14" t="s">
        <v>48</v>
      </c>
      <c r="AV52" s="15" t="s">
        <v>48</v>
      </c>
      <c r="AW52" s="15" t="s">
        <v>48</v>
      </c>
      <c r="AX52" s="15" t="s">
        <v>48</v>
      </c>
      <c r="AY52" s="16" t="s">
        <v>48</v>
      </c>
      <c r="AZ52" s="15" t="s">
        <v>48</v>
      </c>
      <c r="BA52" s="15" t="s">
        <v>48</v>
      </c>
      <c r="BB52" s="15" t="s">
        <v>48</v>
      </c>
      <c r="BC52" s="15" t="s">
        <v>48</v>
      </c>
      <c r="BD52" s="15" t="s">
        <v>48</v>
      </c>
      <c r="BE52" s="15" t="s">
        <v>48</v>
      </c>
      <c r="BF52" s="17" t="s">
        <v>47</v>
      </c>
      <c r="BG52" s="13" t="s">
        <v>47</v>
      </c>
      <c r="BH52" s="13" t="s">
        <v>47</v>
      </c>
      <c r="BI52" s="13" t="s">
        <v>47</v>
      </c>
      <c r="BJ52" s="13" t="s">
        <v>47</v>
      </c>
      <c r="BK52" s="13" t="s">
        <v>47</v>
      </c>
      <c r="BL52" s="13" t="s">
        <v>47</v>
      </c>
      <c r="BM52" s="19" t="s">
        <v>47</v>
      </c>
      <c r="BN52" s="14">
        <v>0</v>
      </c>
      <c r="BO52" s="15">
        <v>0</v>
      </c>
      <c r="BP52" s="15">
        <v>0</v>
      </c>
      <c r="BQ52" s="16">
        <v>0</v>
      </c>
    </row>
    <row r="53" spans="1:69" ht="42.75" x14ac:dyDescent="0.45">
      <c r="A53" s="14" t="s">
        <v>176</v>
      </c>
      <c r="B53" s="15" t="s">
        <v>38</v>
      </c>
      <c r="C53" s="15">
        <v>6</v>
      </c>
      <c r="D53" s="15" t="s">
        <v>177</v>
      </c>
      <c r="E53" s="15" t="s">
        <v>191</v>
      </c>
      <c r="F53" s="33">
        <v>52</v>
      </c>
      <c r="G53" s="15" t="s">
        <v>197</v>
      </c>
      <c r="H53" s="14" t="s">
        <v>179</v>
      </c>
      <c r="I53" s="15" t="s">
        <v>72</v>
      </c>
      <c r="J53" s="15">
        <v>1992</v>
      </c>
      <c r="K53" s="15" t="s">
        <v>83</v>
      </c>
      <c r="L53" s="15">
        <v>57.478999999999999</v>
      </c>
      <c r="M53" s="15">
        <v>60.386000000000003</v>
      </c>
      <c r="N53" s="15">
        <v>62.945999999999998</v>
      </c>
      <c r="O53" s="15">
        <v>64.730999999999995</v>
      </c>
      <c r="P53" s="15">
        <v>62.395000000000003</v>
      </c>
      <c r="Q53" s="15">
        <v>66.018000000000001</v>
      </c>
      <c r="R53" s="15">
        <v>68.430000000000007</v>
      </c>
      <c r="S53" s="15">
        <v>71.787000000000006</v>
      </c>
      <c r="T53" s="15">
        <v>74.626999999999995</v>
      </c>
      <c r="U53" s="15">
        <v>77.900000000000006</v>
      </c>
      <c r="V53" s="15">
        <v>80.53</v>
      </c>
      <c r="W53" s="15">
        <v>80.600999999999999</v>
      </c>
      <c r="X53" s="15">
        <v>82.215999999999994</v>
      </c>
      <c r="Y53" s="15">
        <v>85.04</v>
      </c>
      <c r="Z53" s="15">
        <v>89.787000000000006</v>
      </c>
      <c r="AA53" s="15">
        <v>94.19</v>
      </c>
      <c r="AB53" s="15">
        <v>97.474000000000004</v>
      </c>
      <c r="AC53" s="15">
        <v>99.762</v>
      </c>
      <c r="AD53" s="15">
        <v>102.875</v>
      </c>
      <c r="AE53" s="15">
        <v>108.292</v>
      </c>
      <c r="AF53" s="15">
        <v>114.182</v>
      </c>
      <c r="AG53" s="15">
        <v>124.38800000000001</v>
      </c>
      <c r="AH53" s="15">
        <v>124.015</v>
      </c>
      <c r="AI53" s="15" t="s">
        <v>48</v>
      </c>
      <c r="AJ53" s="71"/>
      <c r="AK53" s="64" t="s">
        <v>45</v>
      </c>
      <c r="AL53" s="15" t="s">
        <v>46</v>
      </c>
      <c r="AM53" s="19"/>
      <c r="AN53" s="14">
        <v>1</v>
      </c>
      <c r="AO53" s="15">
        <v>1</v>
      </c>
      <c r="AP53" s="15">
        <v>1</v>
      </c>
      <c r="AQ53" s="15">
        <v>1</v>
      </c>
      <c r="AR53" s="15">
        <v>0</v>
      </c>
      <c r="AS53" s="15">
        <v>1</v>
      </c>
      <c r="AT53" s="16">
        <f t="shared" si="2"/>
        <v>5</v>
      </c>
      <c r="AU53" s="14" t="s">
        <v>48</v>
      </c>
      <c r="AV53" s="15" t="s">
        <v>48</v>
      </c>
      <c r="AW53" s="15" t="s">
        <v>48</v>
      </c>
      <c r="AX53" s="15" t="s">
        <v>48</v>
      </c>
      <c r="AY53" s="16" t="s">
        <v>48</v>
      </c>
      <c r="AZ53" s="15" t="s">
        <v>48</v>
      </c>
      <c r="BA53" s="15" t="s">
        <v>48</v>
      </c>
      <c r="BB53" s="15" t="s">
        <v>48</v>
      </c>
      <c r="BC53" s="15" t="s">
        <v>48</v>
      </c>
      <c r="BD53" s="15" t="s">
        <v>48</v>
      </c>
      <c r="BE53" s="15" t="s">
        <v>48</v>
      </c>
      <c r="BF53" s="17" t="s">
        <v>47</v>
      </c>
      <c r="BG53" s="13" t="s">
        <v>47</v>
      </c>
      <c r="BH53" s="13" t="s">
        <v>47</v>
      </c>
      <c r="BI53" s="13" t="s">
        <v>47</v>
      </c>
      <c r="BJ53" s="13" t="s">
        <v>47</v>
      </c>
      <c r="BK53" s="13" t="s">
        <v>47</v>
      </c>
      <c r="BL53" s="13" t="s">
        <v>47</v>
      </c>
      <c r="BM53" s="19" t="s">
        <v>47</v>
      </c>
      <c r="BN53" s="14">
        <v>0</v>
      </c>
      <c r="BO53" s="15">
        <v>0</v>
      </c>
      <c r="BP53" s="15">
        <v>0</v>
      </c>
      <c r="BQ53" s="16">
        <v>0</v>
      </c>
    </row>
    <row r="54" spans="1:69" ht="42.75" x14ac:dyDescent="0.45">
      <c r="A54" s="14" t="s">
        <v>176</v>
      </c>
      <c r="B54" s="15" t="s">
        <v>38</v>
      </c>
      <c r="C54" s="15">
        <v>6</v>
      </c>
      <c r="D54" s="15" t="s">
        <v>177</v>
      </c>
      <c r="E54" s="15" t="s">
        <v>191</v>
      </c>
      <c r="F54" s="33">
        <v>53</v>
      </c>
      <c r="G54" s="15" t="s">
        <v>198</v>
      </c>
      <c r="H54" s="14" t="s">
        <v>179</v>
      </c>
      <c r="I54" s="15" t="s">
        <v>72</v>
      </c>
      <c r="J54" s="15">
        <v>1992</v>
      </c>
      <c r="K54" s="15" t="s">
        <v>83</v>
      </c>
      <c r="L54" s="15">
        <v>3.5270000000000001</v>
      </c>
      <c r="M54" s="15">
        <v>3.69</v>
      </c>
      <c r="N54" s="15">
        <v>3.9169999999999998</v>
      </c>
      <c r="O54" s="15">
        <v>4.0650000000000004</v>
      </c>
      <c r="P54" s="15">
        <v>3.81</v>
      </c>
      <c r="Q54" s="15">
        <v>4.0750000000000002</v>
      </c>
      <c r="R54" s="15">
        <v>4.1829999999999998</v>
      </c>
      <c r="S54" s="15">
        <v>4.3559999999999999</v>
      </c>
      <c r="T54" s="15">
        <v>4.6420000000000003</v>
      </c>
      <c r="U54" s="15">
        <v>4.9470000000000001</v>
      </c>
      <c r="V54" s="15">
        <v>5.085</v>
      </c>
      <c r="W54" s="15">
        <v>5.3869999999999996</v>
      </c>
      <c r="X54" s="15">
        <v>5.6210000000000004</v>
      </c>
      <c r="Y54" s="15">
        <v>6.02</v>
      </c>
      <c r="Z54" s="15">
        <v>6.2610000000000001</v>
      </c>
      <c r="AA54" s="15">
        <v>6.7930000000000001</v>
      </c>
      <c r="AB54" s="15">
        <v>7.109</v>
      </c>
      <c r="AC54" s="15">
        <v>7.5030000000000001</v>
      </c>
      <c r="AD54" s="15">
        <v>7.91</v>
      </c>
      <c r="AE54" s="15">
        <v>8.5630000000000006</v>
      </c>
      <c r="AF54" s="15">
        <v>9.359</v>
      </c>
      <c r="AG54" s="15">
        <v>9.9269999999999996</v>
      </c>
      <c r="AH54" s="15">
        <v>10.871</v>
      </c>
      <c r="AI54" s="15" t="s">
        <v>48</v>
      </c>
      <c r="AJ54" s="71"/>
      <c r="AK54" s="61" t="s">
        <v>59</v>
      </c>
      <c r="AL54" s="13" t="s">
        <v>60</v>
      </c>
      <c r="AM54" s="19"/>
      <c r="AN54" s="14">
        <v>1</v>
      </c>
      <c r="AO54" s="15">
        <v>1</v>
      </c>
      <c r="AP54" s="15">
        <v>1</v>
      </c>
      <c r="AQ54" s="15">
        <v>1</v>
      </c>
      <c r="AR54" s="15">
        <v>0</v>
      </c>
      <c r="AS54" s="15">
        <v>1</v>
      </c>
      <c r="AT54" s="16">
        <f t="shared" si="2"/>
        <v>5</v>
      </c>
      <c r="AU54" s="14" t="s">
        <v>48</v>
      </c>
      <c r="AV54" s="15" t="s">
        <v>48</v>
      </c>
      <c r="AW54" s="15" t="s">
        <v>48</v>
      </c>
      <c r="AX54" s="15" t="s">
        <v>48</v>
      </c>
      <c r="AY54" s="16" t="s">
        <v>48</v>
      </c>
      <c r="AZ54" s="15" t="s">
        <v>48</v>
      </c>
      <c r="BA54" s="15" t="s">
        <v>48</v>
      </c>
      <c r="BB54" s="15" t="s">
        <v>48</v>
      </c>
      <c r="BC54" s="15" t="s">
        <v>48</v>
      </c>
      <c r="BD54" s="15" t="s">
        <v>48</v>
      </c>
      <c r="BE54" s="15" t="s">
        <v>48</v>
      </c>
      <c r="BF54" s="17" t="s">
        <v>47</v>
      </c>
      <c r="BG54" s="13" t="s">
        <v>47</v>
      </c>
      <c r="BH54" s="13" t="s">
        <v>47</v>
      </c>
      <c r="BI54" s="13" t="s">
        <v>47</v>
      </c>
      <c r="BJ54" s="13" t="s">
        <v>47</v>
      </c>
      <c r="BK54" s="13" t="s">
        <v>47</v>
      </c>
      <c r="BL54" s="13" t="s">
        <v>47</v>
      </c>
      <c r="BM54" s="19" t="s">
        <v>47</v>
      </c>
      <c r="BN54" s="14">
        <v>0</v>
      </c>
      <c r="BO54" s="15">
        <v>0</v>
      </c>
      <c r="BP54" s="15">
        <v>0</v>
      </c>
      <c r="BQ54" s="16">
        <v>0</v>
      </c>
    </row>
    <row r="55" spans="1:69" ht="42.75" x14ac:dyDescent="0.45">
      <c r="A55" s="14" t="s">
        <v>176</v>
      </c>
      <c r="B55" s="15" t="s">
        <v>38</v>
      </c>
      <c r="C55" s="15">
        <v>6</v>
      </c>
      <c r="D55" s="15" t="s">
        <v>177</v>
      </c>
      <c r="E55" s="15" t="s">
        <v>191</v>
      </c>
      <c r="F55" s="33">
        <v>54</v>
      </c>
      <c r="G55" s="15" t="s">
        <v>199</v>
      </c>
      <c r="H55" s="14" t="s">
        <v>179</v>
      </c>
      <c r="I55" s="15" t="s">
        <v>72</v>
      </c>
      <c r="J55" s="15">
        <v>1992</v>
      </c>
      <c r="K55" s="15" t="s">
        <v>83</v>
      </c>
      <c r="L55" s="15">
        <v>11.476000000000001</v>
      </c>
      <c r="M55" s="15">
        <v>11.843999999999999</v>
      </c>
      <c r="N55" s="15">
        <v>12.537000000000001</v>
      </c>
      <c r="O55" s="15">
        <v>13.082000000000001</v>
      </c>
      <c r="P55" s="15">
        <v>13.048</v>
      </c>
      <c r="Q55" s="15">
        <v>13.223000000000001</v>
      </c>
      <c r="R55" s="15">
        <v>13.183</v>
      </c>
      <c r="S55" s="15">
        <v>13.279</v>
      </c>
      <c r="T55" s="15">
        <v>13.680999999999999</v>
      </c>
      <c r="U55" s="15">
        <v>14.471</v>
      </c>
      <c r="V55" s="15">
        <v>15.241</v>
      </c>
      <c r="W55" s="15">
        <v>15.323</v>
      </c>
      <c r="X55" s="15">
        <v>15.345000000000001</v>
      </c>
      <c r="Y55" s="15">
        <v>15.509</v>
      </c>
      <c r="Z55" s="15">
        <v>15.457000000000001</v>
      </c>
      <c r="AA55" s="15">
        <v>16.260000000000002</v>
      </c>
      <c r="AB55" s="15">
        <v>16.827999999999999</v>
      </c>
      <c r="AC55" s="15">
        <v>17.202999999999999</v>
      </c>
      <c r="AD55" s="15">
        <v>18.009</v>
      </c>
      <c r="AE55" s="15">
        <v>17.844000000000001</v>
      </c>
      <c r="AF55" s="15">
        <v>19.042999999999999</v>
      </c>
      <c r="AG55" s="15">
        <v>19.556000000000001</v>
      </c>
      <c r="AH55" s="15">
        <v>20.86</v>
      </c>
      <c r="AI55" s="15" t="s">
        <v>48</v>
      </c>
      <c r="AJ55" s="71"/>
      <c r="AK55" s="61" t="s">
        <v>59</v>
      </c>
      <c r="AL55" s="13" t="s">
        <v>60</v>
      </c>
      <c r="AM55" s="19"/>
      <c r="AN55" s="14">
        <v>1</v>
      </c>
      <c r="AO55" s="15">
        <v>1</v>
      </c>
      <c r="AP55" s="15">
        <v>1</v>
      </c>
      <c r="AQ55" s="15">
        <v>1</v>
      </c>
      <c r="AR55" s="15">
        <v>0</v>
      </c>
      <c r="AS55" s="15">
        <v>1</v>
      </c>
      <c r="AT55" s="16">
        <f t="shared" si="2"/>
        <v>5</v>
      </c>
      <c r="AU55" s="14" t="s">
        <v>48</v>
      </c>
      <c r="AV55" s="15" t="s">
        <v>48</v>
      </c>
      <c r="AW55" s="15" t="s">
        <v>48</v>
      </c>
      <c r="AX55" s="15" t="s">
        <v>48</v>
      </c>
      <c r="AY55" s="16" t="s">
        <v>48</v>
      </c>
      <c r="AZ55" s="15" t="s">
        <v>48</v>
      </c>
      <c r="BA55" s="15" t="s">
        <v>48</v>
      </c>
      <c r="BB55" s="15" t="s">
        <v>48</v>
      </c>
      <c r="BC55" s="15" t="s">
        <v>48</v>
      </c>
      <c r="BD55" s="15" t="s">
        <v>48</v>
      </c>
      <c r="BE55" s="15" t="s">
        <v>48</v>
      </c>
      <c r="BF55" s="17" t="s">
        <v>47</v>
      </c>
      <c r="BG55" s="13" t="s">
        <v>47</v>
      </c>
      <c r="BH55" s="13" t="s">
        <v>47</v>
      </c>
      <c r="BI55" s="13" t="s">
        <v>47</v>
      </c>
      <c r="BJ55" s="13" t="s">
        <v>47</v>
      </c>
      <c r="BK55" s="13" t="s">
        <v>47</v>
      </c>
      <c r="BL55" s="13" t="s">
        <v>47</v>
      </c>
      <c r="BM55" s="19" t="s">
        <v>47</v>
      </c>
      <c r="BN55" s="14">
        <v>0</v>
      </c>
      <c r="BO55" s="15">
        <v>0</v>
      </c>
      <c r="BP55" s="15">
        <v>0</v>
      </c>
      <c r="BQ55" s="16">
        <v>0</v>
      </c>
    </row>
    <row r="56" spans="1:69" ht="42.75" x14ac:dyDescent="0.45">
      <c r="A56" s="14" t="s">
        <v>176</v>
      </c>
      <c r="B56" s="15" t="s">
        <v>38</v>
      </c>
      <c r="C56" s="15">
        <v>6</v>
      </c>
      <c r="D56" s="15" t="s">
        <v>177</v>
      </c>
      <c r="E56" s="15" t="s">
        <v>200</v>
      </c>
      <c r="F56" s="33">
        <v>55</v>
      </c>
      <c r="G56" s="15" t="s">
        <v>201</v>
      </c>
      <c r="H56" s="14" t="s">
        <v>179</v>
      </c>
      <c r="I56" s="15" t="s">
        <v>72</v>
      </c>
      <c r="J56" s="15">
        <v>1992</v>
      </c>
      <c r="K56" s="15" t="s">
        <v>83</v>
      </c>
      <c r="L56" s="15">
        <v>1.9039999999999999</v>
      </c>
      <c r="M56" s="15">
        <v>2.1019999999999999</v>
      </c>
      <c r="N56" s="15">
        <v>2.129</v>
      </c>
      <c r="O56" s="15">
        <v>2.2669999999999999</v>
      </c>
      <c r="P56" s="15">
        <v>2.1160000000000001</v>
      </c>
      <c r="Q56" s="15">
        <v>2.0819999999999999</v>
      </c>
      <c r="R56" s="15">
        <v>2.016</v>
      </c>
      <c r="S56" s="15">
        <v>2.012</v>
      </c>
      <c r="T56" s="15">
        <v>1.988</v>
      </c>
      <c r="U56" s="15">
        <v>2.169</v>
      </c>
      <c r="V56" s="15">
        <v>2.2770000000000001</v>
      </c>
      <c r="W56" s="15">
        <v>2.1110000000000002</v>
      </c>
      <c r="X56" s="15">
        <v>2.3370000000000002</v>
      </c>
      <c r="Y56" s="15">
        <v>2.456</v>
      </c>
      <c r="Z56" s="15">
        <v>2.669</v>
      </c>
      <c r="AA56" s="15">
        <v>2.827</v>
      </c>
      <c r="AB56" s="15">
        <v>3.0209999999999999</v>
      </c>
      <c r="AC56" s="15">
        <v>3.226</v>
      </c>
      <c r="AD56" s="15">
        <v>3.3079999999999998</v>
      </c>
      <c r="AE56" s="15">
        <v>3.411</v>
      </c>
      <c r="AF56" s="15">
        <v>4.415</v>
      </c>
      <c r="AG56" s="15">
        <v>16.001000000000001</v>
      </c>
      <c r="AH56" s="15">
        <v>20.088999999999999</v>
      </c>
      <c r="AI56" s="15" t="s">
        <v>48</v>
      </c>
      <c r="AJ56" s="71"/>
      <c r="AK56" s="61" t="s">
        <v>59</v>
      </c>
      <c r="AL56" s="13" t="s">
        <v>60</v>
      </c>
      <c r="AM56" s="19"/>
      <c r="AN56" s="14">
        <v>1</v>
      </c>
      <c r="AO56" s="15">
        <v>1</v>
      </c>
      <c r="AP56" s="15">
        <v>1</v>
      </c>
      <c r="AQ56" s="15">
        <v>1</v>
      </c>
      <c r="AR56" s="15">
        <v>0</v>
      </c>
      <c r="AS56" s="15">
        <v>1</v>
      </c>
      <c r="AT56" s="16">
        <f t="shared" si="2"/>
        <v>5</v>
      </c>
      <c r="AU56" s="14" t="s">
        <v>48</v>
      </c>
      <c r="AV56" s="15" t="s">
        <v>48</v>
      </c>
      <c r="AW56" s="15" t="s">
        <v>48</v>
      </c>
      <c r="AX56" s="15" t="s">
        <v>48</v>
      </c>
      <c r="AY56" s="16" t="s">
        <v>48</v>
      </c>
      <c r="AZ56" s="15" t="s">
        <v>48</v>
      </c>
      <c r="BA56" s="15" t="s">
        <v>48</v>
      </c>
      <c r="BB56" s="15" t="s">
        <v>48</v>
      </c>
      <c r="BC56" s="15" t="s">
        <v>48</v>
      </c>
      <c r="BD56" s="15" t="s">
        <v>48</v>
      </c>
      <c r="BE56" s="15" t="s">
        <v>48</v>
      </c>
      <c r="BF56" s="17" t="s">
        <v>47</v>
      </c>
      <c r="BG56" s="13" t="s">
        <v>47</v>
      </c>
      <c r="BH56" s="13" t="s">
        <v>47</v>
      </c>
      <c r="BI56" s="13" t="s">
        <v>47</v>
      </c>
      <c r="BJ56" s="13" t="s">
        <v>47</v>
      </c>
      <c r="BK56" s="13" t="s">
        <v>47</v>
      </c>
      <c r="BL56" s="13" t="s">
        <v>47</v>
      </c>
      <c r="BM56" s="19" t="s">
        <v>47</v>
      </c>
      <c r="BN56" s="14">
        <v>0</v>
      </c>
      <c r="BO56" s="15">
        <v>0</v>
      </c>
      <c r="BP56" s="15">
        <v>0</v>
      </c>
      <c r="BQ56" s="16">
        <v>0</v>
      </c>
    </row>
    <row r="57" spans="1:69" ht="42.75" x14ac:dyDescent="0.45">
      <c r="A57" s="14" t="s">
        <v>176</v>
      </c>
      <c r="B57" s="15" t="s">
        <v>38</v>
      </c>
      <c r="C57" s="15">
        <v>6</v>
      </c>
      <c r="D57" s="15" t="s">
        <v>177</v>
      </c>
      <c r="E57" s="15" t="s">
        <v>200</v>
      </c>
      <c r="F57" s="33">
        <v>56</v>
      </c>
      <c r="G57" s="15" t="s">
        <v>202</v>
      </c>
      <c r="H57" s="14" t="s">
        <v>179</v>
      </c>
      <c r="I57" s="15" t="s">
        <v>72</v>
      </c>
      <c r="J57" s="15">
        <v>1992</v>
      </c>
      <c r="K57" s="15" t="s">
        <v>83</v>
      </c>
      <c r="L57" s="15">
        <v>102.727</v>
      </c>
      <c r="M57" s="15">
        <v>107.56699999999999</v>
      </c>
      <c r="N57" s="15">
        <v>112.127</v>
      </c>
      <c r="O57" s="15">
        <v>116.196</v>
      </c>
      <c r="P57" s="15">
        <v>114.098</v>
      </c>
      <c r="Q57" s="15">
        <v>117.83799999999999</v>
      </c>
      <c r="R57" s="15">
        <v>121.956</v>
      </c>
      <c r="S57" s="15">
        <v>128.18600000000001</v>
      </c>
      <c r="T57" s="15">
        <v>133.84</v>
      </c>
      <c r="U57" s="15">
        <v>140.238</v>
      </c>
      <c r="V57" s="15">
        <v>144.88399999999999</v>
      </c>
      <c r="W57" s="15">
        <v>146.95099999999999</v>
      </c>
      <c r="X57" s="15">
        <v>150.553</v>
      </c>
      <c r="Y57" s="15">
        <v>156.24100000000001</v>
      </c>
      <c r="Z57" s="15">
        <v>164.292</v>
      </c>
      <c r="AA57" s="15">
        <v>173.05</v>
      </c>
      <c r="AB57" s="15">
        <v>180.16499999999999</v>
      </c>
      <c r="AC57" s="15">
        <v>187.32300000000001</v>
      </c>
      <c r="AD57" s="15">
        <v>195.60599999999999</v>
      </c>
      <c r="AE57" s="15">
        <v>204.66800000000001</v>
      </c>
      <c r="AF57" s="15">
        <v>212.43299999999999</v>
      </c>
      <c r="AG57" s="15">
        <v>229.73400000000001</v>
      </c>
      <c r="AH57" s="15">
        <v>236.84399999999999</v>
      </c>
      <c r="AI57" s="15" t="s">
        <v>48</v>
      </c>
      <c r="AJ57" s="71"/>
      <c r="AK57" s="61" t="s">
        <v>59</v>
      </c>
      <c r="AL57" s="13" t="s">
        <v>60</v>
      </c>
      <c r="AM57" s="19"/>
      <c r="AN57" s="14">
        <v>1</v>
      </c>
      <c r="AO57" s="15">
        <v>1</v>
      </c>
      <c r="AP57" s="15">
        <v>1</v>
      </c>
      <c r="AQ57" s="15">
        <v>1</v>
      </c>
      <c r="AR57" s="15">
        <v>0</v>
      </c>
      <c r="AS57" s="15">
        <v>1</v>
      </c>
      <c r="AT57" s="16">
        <f t="shared" si="2"/>
        <v>5</v>
      </c>
      <c r="AU57" s="14" t="s">
        <v>48</v>
      </c>
      <c r="AV57" s="15" t="s">
        <v>48</v>
      </c>
      <c r="AW57" s="15" t="s">
        <v>48</v>
      </c>
      <c r="AX57" s="15" t="s">
        <v>48</v>
      </c>
      <c r="AY57" s="16" t="s">
        <v>48</v>
      </c>
      <c r="AZ57" s="15" t="s">
        <v>48</v>
      </c>
      <c r="BA57" s="15" t="s">
        <v>48</v>
      </c>
      <c r="BB57" s="15" t="s">
        <v>48</v>
      </c>
      <c r="BC57" s="15" t="s">
        <v>48</v>
      </c>
      <c r="BD57" s="15" t="s">
        <v>48</v>
      </c>
      <c r="BE57" s="15" t="s">
        <v>48</v>
      </c>
      <c r="BF57" s="17" t="s">
        <v>47</v>
      </c>
      <c r="BG57" s="13" t="s">
        <v>47</v>
      </c>
      <c r="BH57" s="13" t="s">
        <v>47</v>
      </c>
      <c r="BI57" s="13" t="s">
        <v>47</v>
      </c>
      <c r="BJ57" s="13" t="s">
        <v>47</v>
      </c>
      <c r="BK57" s="13" t="s">
        <v>47</v>
      </c>
      <c r="BL57" s="13" t="s">
        <v>47</v>
      </c>
      <c r="BM57" s="19" t="s">
        <v>47</v>
      </c>
      <c r="BN57" s="14">
        <v>0</v>
      </c>
      <c r="BO57" s="15">
        <v>0</v>
      </c>
      <c r="BP57" s="15">
        <v>0</v>
      </c>
      <c r="BQ57" s="16">
        <v>0</v>
      </c>
    </row>
    <row r="58" spans="1:69" ht="42.75" x14ac:dyDescent="0.45">
      <c r="A58" s="14" t="s">
        <v>176</v>
      </c>
      <c r="B58" s="15" t="s">
        <v>38</v>
      </c>
      <c r="C58" s="15">
        <v>6</v>
      </c>
      <c r="D58" s="15" t="s">
        <v>177</v>
      </c>
      <c r="E58" s="15" t="s">
        <v>200</v>
      </c>
      <c r="F58" s="33">
        <v>57</v>
      </c>
      <c r="G58" s="15" t="s">
        <v>203</v>
      </c>
      <c r="H58" s="14" t="s">
        <v>179</v>
      </c>
      <c r="I58" s="15" t="s">
        <v>72</v>
      </c>
      <c r="J58" s="15">
        <v>1992</v>
      </c>
      <c r="K58" s="15" t="s">
        <v>83</v>
      </c>
      <c r="L58" s="15">
        <v>80.989000000000004</v>
      </c>
      <c r="M58" s="15">
        <v>82.465999999999994</v>
      </c>
      <c r="N58" s="15">
        <v>85.129000000000005</v>
      </c>
      <c r="O58" s="15">
        <v>86.438999999999993</v>
      </c>
      <c r="P58" s="15">
        <v>88.349000000000004</v>
      </c>
      <c r="Q58" s="15">
        <v>90.540999999999997</v>
      </c>
      <c r="R58" s="15">
        <v>93.221999999999994</v>
      </c>
      <c r="S58" s="15">
        <v>95.01</v>
      </c>
      <c r="T58" s="15">
        <v>98.144999999999996</v>
      </c>
      <c r="U58" s="15">
        <v>103.872</v>
      </c>
      <c r="V58" s="15">
        <v>107.432</v>
      </c>
      <c r="W58" s="15">
        <v>110.70699999999999</v>
      </c>
      <c r="X58" s="15">
        <v>113.73</v>
      </c>
      <c r="Y58" s="15">
        <v>117.997</v>
      </c>
      <c r="Z58" s="15">
        <v>122.84099999999999</v>
      </c>
      <c r="AA58" s="15">
        <v>127.693</v>
      </c>
      <c r="AB58" s="15">
        <v>132.59399999999999</v>
      </c>
      <c r="AC58" s="15">
        <v>138.18299999999999</v>
      </c>
      <c r="AD58" s="15">
        <v>142.893</v>
      </c>
      <c r="AE58" s="15">
        <v>152.06800000000001</v>
      </c>
      <c r="AF58" s="15">
        <v>165.09200000000001</v>
      </c>
      <c r="AG58" s="15">
        <v>168.21700000000001</v>
      </c>
      <c r="AH58" s="15">
        <v>175.161</v>
      </c>
      <c r="AI58" s="15" t="s">
        <v>48</v>
      </c>
      <c r="AJ58" s="71"/>
      <c r="AK58" s="61" t="s">
        <v>59</v>
      </c>
      <c r="AL58" s="13" t="s">
        <v>60</v>
      </c>
      <c r="AM58" s="19"/>
      <c r="AN58" s="14">
        <v>1</v>
      </c>
      <c r="AO58" s="15">
        <v>1</v>
      </c>
      <c r="AP58" s="15">
        <v>1</v>
      </c>
      <c r="AQ58" s="15">
        <v>1</v>
      </c>
      <c r="AR58" s="15">
        <v>0</v>
      </c>
      <c r="AS58" s="15">
        <v>1</v>
      </c>
      <c r="AT58" s="16">
        <f t="shared" si="2"/>
        <v>5</v>
      </c>
      <c r="AU58" s="14" t="s">
        <v>48</v>
      </c>
      <c r="AV58" s="15" t="s">
        <v>48</v>
      </c>
      <c r="AW58" s="15" t="s">
        <v>48</v>
      </c>
      <c r="AX58" s="15" t="s">
        <v>48</v>
      </c>
      <c r="AY58" s="16" t="s">
        <v>48</v>
      </c>
      <c r="AZ58" s="15" t="s">
        <v>48</v>
      </c>
      <c r="BA58" s="15" t="s">
        <v>48</v>
      </c>
      <c r="BB58" s="15" t="s">
        <v>48</v>
      </c>
      <c r="BC58" s="15" t="s">
        <v>48</v>
      </c>
      <c r="BD58" s="15" t="s">
        <v>48</v>
      </c>
      <c r="BE58" s="15" t="s">
        <v>48</v>
      </c>
      <c r="BF58" s="17" t="s">
        <v>47</v>
      </c>
      <c r="BG58" s="13" t="s">
        <v>47</v>
      </c>
      <c r="BH58" s="13" t="s">
        <v>47</v>
      </c>
      <c r="BI58" s="13" t="s">
        <v>47</v>
      </c>
      <c r="BJ58" s="13" t="s">
        <v>47</v>
      </c>
      <c r="BK58" s="13" t="s">
        <v>47</v>
      </c>
      <c r="BL58" s="13" t="s">
        <v>47</v>
      </c>
      <c r="BM58" s="19" t="s">
        <v>47</v>
      </c>
      <c r="BN58" s="14">
        <v>0</v>
      </c>
      <c r="BO58" s="15">
        <v>0</v>
      </c>
      <c r="BP58" s="15">
        <v>0</v>
      </c>
      <c r="BQ58" s="16">
        <v>0</v>
      </c>
    </row>
    <row r="59" spans="1:69" ht="42.75" x14ac:dyDescent="0.45">
      <c r="A59" s="14" t="s">
        <v>176</v>
      </c>
      <c r="B59" s="15" t="s">
        <v>38</v>
      </c>
      <c r="C59" s="15">
        <v>6</v>
      </c>
      <c r="D59" s="15" t="s">
        <v>177</v>
      </c>
      <c r="E59" s="15" t="s">
        <v>200</v>
      </c>
      <c r="F59" s="33">
        <v>58</v>
      </c>
      <c r="G59" s="15" t="s">
        <v>204</v>
      </c>
      <c r="H59" s="14" t="s">
        <v>179</v>
      </c>
      <c r="I59" s="15" t="s">
        <v>72</v>
      </c>
      <c r="J59" s="15">
        <v>1992</v>
      </c>
      <c r="K59" s="15" t="s">
        <v>83</v>
      </c>
      <c r="L59" s="15">
        <v>2.1379999999999999</v>
      </c>
      <c r="M59" s="15">
        <v>2.2080000000000002</v>
      </c>
      <c r="N59" s="15">
        <v>2.3559999999999999</v>
      </c>
      <c r="O59" s="15">
        <v>2.4660000000000002</v>
      </c>
      <c r="P59" s="15">
        <v>2.476</v>
      </c>
      <c r="Q59" s="15">
        <v>2.66</v>
      </c>
      <c r="R59" s="15">
        <v>2.6970000000000001</v>
      </c>
      <c r="S59" s="15">
        <v>2.78</v>
      </c>
      <c r="T59" s="15">
        <v>2.944</v>
      </c>
      <c r="U59" s="15">
        <v>3.16</v>
      </c>
      <c r="V59" s="15">
        <v>3.214</v>
      </c>
      <c r="W59" s="15">
        <v>3.4159999999999999</v>
      </c>
      <c r="X59" s="15">
        <v>3.5760000000000001</v>
      </c>
      <c r="Y59" s="15">
        <v>3.8690000000000002</v>
      </c>
      <c r="Z59" s="15">
        <v>4.0170000000000003</v>
      </c>
      <c r="AA59" s="15">
        <v>4.3390000000000004</v>
      </c>
      <c r="AB59" s="15">
        <v>4.548</v>
      </c>
      <c r="AC59" s="15">
        <v>4.891</v>
      </c>
      <c r="AD59" s="15">
        <v>5.3460000000000001</v>
      </c>
      <c r="AE59" s="15">
        <v>5.8680000000000003</v>
      </c>
      <c r="AF59" s="15">
        <v>6.5679999999999996</v>
      </c>
      <c r="AG59" s="15">
        <v>7.0110000000000001</v>
      </c>
      <c r="AH59" s="15">
        <v>7.7779999999999996</v>
      </c>
      <c r="AI59" s="15" t="s">
        <v>48</v>
      </c>
      <c r="AJ59" s="71"/>
      <c r="AK59" s="61" t="s">
        <v>59</v>
      </c>
      <c r="AL59" s="13" t="s">
        <v>60</v>
      </c>
      <c r="AM59" s="19"/>
      <c r="AN59" s="14">
        <v>1</v>
      </c>
      <c r="AO59" s="15">
        <v>1</v>
      </c>
      <c r="AP59" s="15">
        <v>1</v>
      </c>
      <c r="AQ59" s="15">
        <v>1</v>
      </c>
      <c r="AR59" s="15">
        <v>0</v>
      </c>
      <c r="AS59" s="15">
        <v>1</v>
      </c>
      <c r="AT59" s="16">
        <f t="shared" si="2"/>
        <v>5</v>
      </c>
      <c r="AU59" s="14" t="s">
        <v>48</v>
      </c>
      <c r="AV59" s="15" t="s">
        <v>48</v>
      </c>
      <c r="AW59" s="15" t="s">
        <v>48</v>
      </c>
      <c r="AX59" s="15" t="s">
        <v>48</v>
      </c>
      <c r="AY59" s="16" t="s">
        <v>48</v>
      </c>
      <c r="AZ59" s="15" t="s">
        <v>48</v>
      </c>
      <c r="BA59" s="15" t="s">
        <v>48</v>
      </c>
      <c r="BB59" s="15" t="s">
        <v>48</v>
      </c>
      <c r="BC59" s="15" t="s">
        <v>48</v>
      </c>
      <c r="BD59" s="15" t="s">
        <v>48</v>
      </c>
      <c r="BE59" s="15" t="s">
        <v>48</v>
      </c>
      <c r="BF59" s="17" t="s">
        <v>47</v>
      </c>
      <c r="BG59" s="13" t="s">
        <v>47</v>
      </c>
      <c r="BH59" s="13" t="s">
        <v>47</v>
      </c>
      <c r="BI59" s="13" t="s">
        <v>47</v>
      </c>
      <c r="BJ59" s="13" t="s">
        <v>47</v>
      </c>
      <c r="BK59" s="13" t="s">
        <v>47</v>
      </c>
      <c r="BL59" s="13" t="s">
        <v>47</v>
      </c>
      <c r="BM59" s="19" t="s">
        <v>47</v>
      </c>
      <c r="BN59" s="14">
        <v>0</v>
      </c>
      <c r="BO59" s="15">
        <v>0</v>
      </c>
      <c r="BP59" s="15">
        <v>0</v>
      </c>
      <c r="BQ59" s="16">
        <v>0</v>
      </c>
    </row>
    <row r="60" spans="1:69" ht="42.75" x14ac:dyDescent="0.45">
      <c r="A60" s="14" t="s">
        <v>176</v>
      </c>
      <c r="B60" s="15" t="s">
        <v>38</v>
      </c>
      <c r="C60" s="15">
        <v>6</v>
      </c>
      <c r="D60" s="15" t="s">
        <v>177</v>
      </c>
      <c r="E60" s="15" t="s">
        <v>200</v>
      </c>
      <c r="F60" s="33">
        <v>59</v>
      </c>
      <c r="G60" s="15" t="s">
        <v>205</v>
      </c>
      <c r="H60" s="14" t="s">
        <v>179</v>
      </c>
      <c r="I60" s="15" t="s">
        <v>72</v>
      </c>
      <c r="J60" s="15">
        <v>1992</v>
      </c>
      <c r="K60" s="15" t="s">
        <v>83</v>
      </c>
      <c r="L60" s="15">
        <v>12.788</v>
      </c>
      <c r="M60" s="15">
        <v>13.180999999999999</v>
      </c>
      <c r="N60" s="15">
        <v>13.933</v>
      </c>
      <c r="O60" s="15">
        <v>14.544</v>
      </c>
      <c r="P60" s="15">
        <v>14.525</v>
      </c>
      <c r="Q60" s="15">
        <v>14.721</v>
      </c>
      <c r="R60" s="15">
        <v>14.664999999999999</v>
      </c>
      <c r="S60" s="15">
        <v>14.781000000000001</v>
      </c>
      <c r="T60" s="15">
        <v>15.269</v>
      </c>
      <c r="U60" s="15">
        <v>16.125</v>
      </c>
      <c r="V60" s="15">
        <v>16.917999999999999</v>
      </c>
      <c r="W60" s="15">
        <v>17.058</v>
      </c>
      <c r="X60" s="15">
        <v>17.177</v>
      </c>
      <c r="Y60" s="15">
        <v>17.431999999999999</v>
      </c>
      <c r="Z60" s="15">
        <v>17.46</v>
      </c>
      <c r="AA60" s="15">
        <v>18.311</v>
      </c>
      <c r="AB60" s="15">
        <v>18.966000000000001</v>
      </c>
      <c r="AC60" s="15">
        <v>19.346</v>
      </c>
      <c r="AD60" s="15">
        <v>20.228000000000002</v>
      </c>
      <c r="AE60" s="15">
        <v>20.233000000000001</v>
      </c>
      <c r="AF60" s="15">
        <v>21.436</v>
      </c>
      <c r="AG60" s="15">
        <v>21.920999999999999</v>
      </c>
      <c r="AH60" s="15">
        <v>23.327999999999999</v>
      </c>
      <c r="AI60" s="15" t="s">
        <v>48</v>
      </c>
      <c r="AJ60" s="71"/>
      <c r="AK60" s="61" t="s">
        <v>59</v>
      </c>
      <c r="AL60" s="13" t="s">
        <v>60</v>
      </c>
      <c r="AM60" s="19"/>
      <c r="AN60" s="14">
        <v>1</v>
      </c>
      <c r="AO60" s="15">
        <v>1</v>
      </c>
      <c r="AP60" s="15">
        <v>1</v>
      </c>
      <c r="AQ60" s="15">
        <v>1</v>
      </c>
      <c r="AR60" s="15">
        <v>0</v>
      </c>
      <c r="AS60" s="15">
        <v>1</v>
      </c>
      <c r="AT60" s="16">
        <f t="shared" si="2"/>
        <v>5</v>
      </c>
      <c r="AU60" s="14" t="s">
        <v>48</v>
      </c>
      <c r="AV60" s="15" t="s">
        <v>48</v>
      </c>
      <c r="AW60" s="15" t="s">
        <v>48</v>
      </c>
      <c r="AX60" s="15" t="s">
        <v>48</v>
      </c>
      <c r="AY60" s="16" t="s">
        <v>48</v>
      </c>
      <c r="AZ60" s="15" t="s">
        <v>48</v>
      </c>
      <c r="BA60" s="15" t="s">
        <v>48</v>
      </c>
      <c r="BB60" s="15" t="s">
        <v>48</v>
      </c>
      <c r="BC60" s="15" t="s">
        <v>48</v>
      </c>
      <c r="BD60" s="15" t="s">
        <v>48</v>
      </c>
      <c r="BE60" s="15" t="s">
        <v>48</v>
      </c>
      <c r="BF60" s="17" t="s">
        <v>47</v>
      </c>
      <c r="BG60" s="13" t="s">
        <v>47</v>
      </c>
      <c r="BH60" s="13" t="s">
        <v>47</v>
      </c>
      <c r="BI60" s="13" t="s">
        <v>47</v>
      </c>
      <c r="BJ60" s="13" t="s">
        <v>47</v>
      </c>
      <c r="BK60" s="13" t="s">
        <v>47</v>
      </c>
      <c r="BL60" s="13" t="s">
        <v>47</v>
      </c>
      <c r="BM60" s="19" t="s">
        <v>47</v>
      </c>
      <c r="BN60" s="14">
        <v>0</v>
      </c>
      <c r="BO60" s="15">
        <v>0</v>
      </c>
      <c r="BP60" s="15">
        <v>0</v>
      </c>
      <c r="BQ60" s="16">
        <v>0</v>
      </c>
    </row>
    <row r="61" spans="1:69" ht="42.75" x14ac:dyDescent="0.45">
      <c r="A61" s="14" t="s">
        <v>176</v>
      </c>
      <c r="B61" s="15" t="s">
        <v>38</v>
      </c>
      <c r="C61" s="15">
        <v>6</v>
      </c>
      <c r="D61" s="15" t="s">
        <v>177</v>
      </c>
      <c r="E61" s="15" t="s">
        <v>200</v>
      </c>
      <c r="F61" s="33">
        <v>60</v>
      </c>
      <c r="G61" s="15" t="s">
        <v>206</v>
      </c>
      <c r="H61" s="14" t="s">
        <v>179</v>
      </c>
      <c r="I61" s="15" t="s">
        <v>72</v>
      </c>
      <c r="J61" s="15">
        <v>1992</v>
      </c>
      <c r="K61" s="15" t="s">
        <v>83</v>
      </c>
      <c r="L61" s="15">
        <v>7.3769999999999998</v>
      </c>
      <c r="M61" s="15">
        <v>7.3570000000000002</v>
      </c>
      <c r="N61" s="15">
        <v>7.4790000000000001</v>
      </c>
      <c r="O61" s="15">
        <v>7.4539999999999997</v>
      </c>
      <c r="P61" s="15">
        <v>7.1509999999999998</v>
      </c>
      <c r="Q61" s="15">
        <v>7.202</v>
      </c>
      <c r="R61" s="15">
        <v>7.2350000000000003</v>
      </c>
      <c r="S61" s="15">
        <v>7.36</v>
      </c>
      <c r="T61" s="15">
        <v>7.718</v>
      </c>
      <c r="U61" s="15">
        <v>8.0250000000000004</v>
      </c>
      <c r="V61" s="15">
        <v>8.3290000000000006</v>
      </c>
      <c r="W61" s="15">
        <v>8.4459999999999997</v>
      </c>
      <c r="X61" s="15">
        <v>8.8610000000000007</v>
      </c>
      <c r="Y61" s="15">
        <v>9.625</v>
      </c>
      <c r="Z61" s="15">
        <v>10.026</v>
      </c>
      <c r="AA61" s="15">
        <v>10.85</v>
      </c>
      <c r="AB61" s="15">
        <v>11.458</v>
      </c>
      <c r="AC61" s="15">
        <v>15.706</v>
      </c>
      <c r="AD61" s="15">
        <v>17.181000000000001</v>
      </c>
      <c r="AE61" s="15">
        <v>18.814</v>
      </c>
      <c r="AF61" s="15">
        <v>20.155999999999999</v>
      </c>
      <c r="AG61" s="15">
        <v>22.234000000000002</v>
      </c>
      <c r="AH61" s="15">
        <v>23.675999999999998</v>
      </c>
      <c r="AI61" s="15" t="s">
        <v>48</v>
      </c>
      <c r="AJ61" s="71"/>
      <c r="AK61" s="61" t="s">
        <v>59</v>
      </c>
      <c r="AL61" s="13" t="s">
        <v>60</v>
      </c>
      <c r="AM61" s="19"/>
      <c r="AN61" s="14">
        <v>1</v>
      </c>
      <c r="AO61" s="15">
        <v>1</v>
      </c>
      <c r="AP61" s="15">
        <v>1</v>
      </c>
      <c r="AQ61" s="15">
        <v>1</v>
      </c>
      <c r="AR61" s="15">
        <v>0</v>
      </c>
      <c r="AS61" s="15">
        <v>1</v>
      </c>
      <c r="AT61" s="16">
        <f t="shared" si="2"/>
        <v>5</v>
      </c>
      <c r="AU61" s="14" t="s">
        <v>48</v>
      </c>
      <c r="AV61" s="15" t="s">
        <v>48</v>
      </c>
      <c r="AW61" s="15" t="s">
        <v>48</v>
      </c>
      <c r="AX61" s="15" t="s">
        <v>48</v>
      </c>
      <c r="AY61" s="16" t="s">
        <v>48</v>
      </c>
      <c r="AZ61" s="15" t="s">
        <v>48</v>
      </c>
      <c r="BA61" s="15" t="s">
        <v>48</v>
      </c>
      <c r="BB61" s="15" t="s">
        <v>48</v>
      </c>
      <c r="BC61" s="15" t="s">
        <v>48</v>
      </c>
      <c r="BD61" s="15" t="s">
        <v>48</v>
      </c>
      <c r="BE61" s="15" t="s">
        <v>48</v>
      </c>
      <c r="BF61" s="17" t="s">
        <v>47</v>
      </c>
      <c r="BG61" s="13" t="s">
        <v>47</v>
      </c>
      <c r="BH61" s="13" t="s">
        <v>47</v>
      </c>
      <c r="BI61" s="13" t="s">
        <v>47</v>
      </c>
      <c r="BJ61" s="13" t="s">
        <v>47</v>
      </c>
      <c r="BK61" s="13" t="s">
        <v>47</v>
      </c>
      <c r="BL61" s="13" t="s">
        <v>47</v>
      </c>
      <c r="BM61" s="19" t="s">
        <v>47</v>
      </c>
      <c r="BN61" s="14">
        <v>0</v>
      </c>
      <c r="BO61" s="15">
        <v>0</v>
      </c>
      <c r="BP61" s="15">
        <v>0</v>
      </c>
      <c r="BQ61" s="16">
        <v>0</v>
      </c>
    </row>
    <row r="62" spans="1:69" ht="42.75" x14ac:dyDescent="0.45">
      <c r="A62" s="14" t="s">
        <v>176</v>
      </c>
      <c r="B62" s="15" t="s">
        <v>38</v>
      </c>
      <c r="C62" s="15">
        <v>6</v>
      </c>
      <c r="D62" s="15" t="s">
        <v>177</v>
      </c>
      <c r="E62" s="15" t="s">
        <v>200</v>
      </c>
      <c r="F62" s="33">
        <v>61</v>
      </c>
      <c r="G62" s="15" t="s">
        <v>207</v>
      </c>
      <c r="H62" s="14" t="s">
        <v>179</v>
      </c>
      <c r="I62" s="15" t="s">
        <v>72</v>
      </c>
      <c r="J62" s="15">
        <v>1992</v>
      </c>
      <c r="K62" s="15" t="s">
        <v>83</v>
      </c>
      <c r="L62" s="15">
        <v>0.63300000000000001</v>
      </c>
      <c r="M62" s="15">
        <v>0.64900000000000002</v>
      </c>
      <c r="N62" s="15">
        <v>0.69599999999999995</v>
      </c>
      <c r="O62" s="15">
        <v>0.68300000000000005</v>
      </c>
      <c r="P62" s="15">
        <v>0.84</v>
      </c>
      <c r="Q62" s="15">
        <v>0.91600000000000004</v>
      </c>
      <c r="R62" s="15">
        <v>1.008</v>
      </c>
      <c r="S62" s="15">
        <v>1.109</v>
      </c>
      <c r="T62" s="15">
        <v>1.1439999999999999</v>
      </c>
      <c r="U62" s="15">
        <v>1.2589999999999999</v>
      </c>
      <c r="V62" s="15">
        <v>1.4910000000000001</v>
      </c>
      <c r="W62" s="15">
        <v>1.635</v>
      </c>
      <c r="X62" s="15">
        <v>1.7270000000000001</v>
      </c>
      <c r="Y62" s="15">
        <v>1.601</v>
      </c>
      <c r="Z62" s="15">
        <v>1.4710000000000001</v>
      </c>
      <c r="AA62" s="15">
        <v>1.5740000000000001</v>
      </c>
      <c r="AB62" s="15">
        <v>1.6519999999999999</v>
      </c>
      <c r="AC62" s="15">
        <v>1.696</v>
      </c>
      <c r="AD62" s="15">
        <v>1.8080000000000001</v>
      </c>
      <c r="AE62" s="15">
        <v>1.859</v>
      </c>
      <c r="AF62" s="15">
        <v>1.8420000000000001</v>
      </c>
      <c r="AG62" s="15">
        <v>1.595</v>
      </c>
      <c r="AH62" s="15">
        <v>1.8009999999999999</v>
      </c>
      <c r="AI62" s="15" t="s">
        <v>48</v>
      </c>
      <c r="AJ62" s="71"/>
      <c r="AK62" s="64" t="s">
        <v>45</v>
      </c>
      <c r="AL62" s="15" t="s">
        <v>46</v>
      </c>
      <c r="AM62" s="19"/>
      <c r="AN62" s="14">
        <v>1</v>
      </c>
      <c r="AO62" s="15">
        <v>1</v>
      </c>
      <c r="AP62" s="15">
        <v>1</v>
      </c>
      <c r="AQ62" s="15">
        <v>1</v>
      </c>
      <c r="AR62" s="15">
        <v>0</v>
      </c>
      <c r="AS62" s="15">
        <v>1</v>
      </c>
      <c r="AT62" s="16">
        <f t="shared" si="2"/>
        <v>5</v>
      </c>
      <c r="AU62" s="14" t="s">
        <v>48</v>
      </c>
      <c r="AV62" s="15" t="s">
        <v>48</v>
      </c>
      <c r="AW62" s="15" t="s">
        <v>48</v>
      </c>
      <c r="AX62" s="15" t="s">
        <v>48</v>
      </c>
      <c r="AY62" s="16" t="s">
        <v>48</v>
      </c>
      <c r="AZ62" s="15" t="s">
        <v>48</v>
      </c>
      <c r="BA62" s="15" t="s">
        <v>48</v>
      </c>
      <c r="BB62" s="15" t="s">
        <v>48</v>
      </c>
      <c r="BC62" s="15" t="s">
        <v>48</v>
      </c>
      <c r="BD62" s="15" t="s">
        <v>48</v>
      </c>
      <c r="BE62" s="15" t="s">
        <v>48</v>
      </c>
      <c r="BF62" s="17" t="s">
        <v>47</v>
      </c>
      <c r="BG62" s="13" t="s">
        <v>47</v>
      </c>
      <c r="BH62" s="13" t="s">
        <v>47</v>
      </c>
      <c r="BI62" s="13" t="s">
        <v>47</v>
      </c>
      <c r="BJ62" s="13" t="s">
        <v>47</v>
      </c>
      <c r="BK62" s="13" t="s">
        <v>47</v>
      </c>
      <c r="BL62" s="13" t="s">
        <v>47</v>
      </c>
      <c r="BM62" s="19" t="s">
        <v>47</v>
      </c>
      <c r="BN62" s="14">
        <v>0</v>
      </c>
      <c r="BO62" s="15">
        <v>0</v>
      </c>
      <c r="BP62" s="15">
        <v>0</v>
      </c>
      <c r="BQ62" s="16">
        <v>0</v>
      </c>
    </row>
    <row r="63" spans="1:69" ht="42.75" x14ac:dyDescent="0.45">
      <c r="A63" s="14" t="s">
        <v>176</v>
      </c>
      <c r="B63" s="15" t="s">
        <v>38</v>
      </c>
      <c r="C63" s="15">
        <v>6</v>
      </c>
      <c r="D63" s="15" t="s">
        <v>177</v>
      </c>
      <c r="E63" s="15" t="s">
        <v>208</v>
      </c>
      <c r="F63" s="33">
        <v>62</v>
      </c>
      <c r="G63" s="15" t="s">
        <v>209</v>
      </c>
      <c r="H63" s="14" t="s">
        <v>179</v>
      </c>
      <c r="I63" s="15" t="s">
        <v>72</v>
      </c>
      <c r="J63" s="15">
        <v>1992</v>
      </c>
      <c r="K63" s="15" t="s">
        <v>83</v>
      </c>
      <c r="L63" s="15">
        <v>1.6240000000000001</v>
      </c>
      <c r="M63" s="15">
        <v>1.71</v>
      </c>
      <c r="N63" s="15">
        <v>1.8320000000000001</v>
      </c>
      <c r="O63" s="15">
        <v>1.8220000000000001</v>
      </c>
      <c r="P63" s="15">
        <v>1.8460000000000001</v>
      </c>
      <c r="Q63" s="15">
        <v>1.589</v>
      </c>
      <c r="R63" s="15">
        <v>1.431</v>
      </c>
      <c r="S63" s="15">
        <v>1.6060000000000001</v>
      </c>
      <c r="T63" s="15">
        <v>1.82</v>
      </c>
      <c r="U63" s="15">
        <v>1.5569999999999999</v>
      </c>
      <c r="V63" s="15">
        <v>1.577</v>
      </c>
      <c r="W63" s="15">
        <v>1.69</v>
      </c>
      <c r="X63" s="15">
        <v>1.655</v>
      </c>
      <c r="Y63" s="15">
        <v>1.6040000000000001</v>
      </c>
      <c r="Z63" s="15">
        <v>1.756</v>
      </c>
      <c r="AA63" s="15">
        <v>1.665</v>
      </c>
      <c r="AB63" s="15">
        <v>1.712</v>
      </c>
      <c r="AC63" s="15">
        <v>1.7150000000000001</v>
      </c>
      <c r="AD63" s="15">
        <v>1.972</v>
      </c>
      <c r="AE63" s="15">
        <v>2.4910000000000001</v>
      </c>
      <c r="AF63" s="15">
        <v>2.9550000000000001</v>
      </c>
      <c r="AG63" s="15">
        <v>3.1949999999999998</v>
      </c>
      <c r="AH63" s="15">
        <v>3.3450000000000002</v>
      </c>
      <c r="AI63" s="15" t="s">
        <v>48</v>
      </c>
      <c r="AJ63" s="71"/>
      <c r="AK63" s="61" t="s">
        <v>59</v>
      </c>
      <c r="AL63" s="13" t="s">
        <v>60</v>
      </c>
      <c r="AM63" s="19"/>
      <c r="AN63" s="14">
        <v>1</v>
      </c>
      <c r="AO63" s="15">
        <v>1</v>
      </c>
      <c r="AP63" s="15">
        <v>1</v>
      </c>
      <c r="AQ63" s="15">
        <v>1</v>
      </c>
      <c r="AR63" s="15">
        <v>0</v>
      </c>
      <c r="AS63" s="15">
        <v>1</v>
      </c>
      <c r="AT63" s="16">
        <f t="shared" si="2"/>
        <v>5</v>
      </c>
      <c r="AU63" s="14" t="s">
        <v>48</v>
      </c>
      <c r="AV63" s="15" t="s">
        <v>48</v>
      </c>
      <c r="AW63" s="15" t="s">
        <v>48</v>
      </c>
      <c r="AX63" s="15" t="s">
        <v>48</v>
      </c>
      <c r="AY63" s="16" t="s">
        <v>48</v>
      </c>
      <c r="AZ63" s="15" t="s">
        <v>48</v>
      </c>
      <c r="BA63" s="15" t="s">
        <v>48</v>
      </c>
      <c r="BB63" s="15" t="s">
        <v>48</v>
      </c>
      <c r="BC63" s="15" t="s">
        <v>48</v>
      </c>
      <c r="BD63" s="15" t="s">
        <v>48</v>
      </c>
      <c r="BE63" s="15" t="s">
        <v>48</v>
      </c>
      <c r="BF63" s="17" t="s">
        <v>47</v>
      </c>
      <c r="BG63" s="13" t="s">
        <v>47</v>
      </c>
      <c r="BH63" s="13" t="s">
        <v>47</v>
      </c>
      <c r="BI63" s="13" t="s">
        <v>47</v>
      </c>
      <c r="BJ63" s="13" t="s">
        <v>47</v>
      </c>
      <c r="BK63" s="13" t="s">
        <v>47</v>
      </c>
      <c r="BL63" s="13" t="s">
        <v>47</v>
      </c>
      <c r="BM63" s="19" t="s">
        <v>47</v>
      </c>
      <c r="BN63" s="14">
        <v>0</v>
      </c>
      <c r="BO63" s="15">
        <v>0</v>
      </c>
      <c r="BP63" s="15">
        <v>0</v>
      </c>
      <c r="BQ63" s="16">
        <v>0</v>
      </c>
    </row>
    <row r="64" spans="1:69" ht="42.75" x14ac:dyDescent="0.45">
      <c r="A64" s="14" t="s">
        <v>176</v>
      </c>
      <c r="B64" s="15" t="s">
        <v>38</v>
      </c>
      <c r="C64" s="15">
        <v>6</v>
      </c>
      <c r="D64" s="15" t="s">
        <v>177</v>
      </c>
      <c r="E64" s="15" t="s">
        <v>208</v>
      </c>
      <c r="F64" s="33">
        <v>63</v>
      </c>
      <c r="G64" s="15" t="s">
        <v>210</v>
      </c>
      <c r="H64" s="14" t="s">
        <v>179</v>
      </c>
      <c r="I64" s="15" t="s">
        <v>72</v>
      </c>
      <c r="J64" s="15">
        <v>1992</v>
      </c>
      <c r="K64" s="15" t="s">
        <v>83</v>
      </c>
      <c r="L64" s="15">
        <v>2.2959999999999998</v>
      </c>
      <c r="M64" s="15">
        <v>2.379</v>
      </c>
      <c r="N64" s="15">
        <v>2.5449999999999999</v>
      </c>
      <c r="O64" s="15">
        <v>2.6589999999999998</v>
      </c>
      <c r="P64" s="15">
        <v>2.7410000000000001</v>
      </c>
      <c r="Q64" s="15">
        <v>2.613</v>
      </c>
      <c r="R64" s="15">
        <v>2.9460000000000002</v>
      </c>
      <c r="S64" s="15">
        <v>3.1589999999999998</v>
      </c>
      <c r="T64" s="15">
        <v>3.3759999999999999</v>
      </c>
      <c r="U64" s="15">
        <v>3.5619999999999998</v>
      </c>
      <c r="V64" s="15">
        <v>3.794</v>
      </c>
      <c r="W64" s="15">
        <v>3.9750000000000001</v>
      </c>
      <c r="X64" s="15">
        <v>4.1379999999999999</v>
      </c>
      <c r="Y64" s="15">
        <v>4.1139999999999999</v>
      </c>
      <c r="Z64" s="15">
        <v>4.4809999999999999</v>
      </c>
      <c r="AA64" s="15">
        <v>4.5880000000000001</v>
      </c>
      <c r="AB64" s="15">
        <v>4.6900000000000004</v>
      </c>
      <c r="AC64" s="15">
        <v>4.8710000000000004</v>
      </c>
      <c r="AD64" s="15">
        <v>5.266</v>
      </c>
      <c r="AE64" s="15">
        <v>5.3710000000000004</v>
      </c>
      <c r="AF64" s="15">
        <v>5.8739999999999997</v>
      </c>
      <c r="AG64" s="15">
        <v>6.5039999999999996</v>
      </c>
      <c r="AH64" s="15">
        <v>6.6849999999999996</v>
      </c>
      <c r="AI64" s="15" t="s">
        <v>48</v>
      </c>
      <c r="AJ64" s="71"/>
      <c r="AK64" s="61" t="s">
        <v>59</v>
      </c>
      <c r="AL64" s="13" t="s">
        <v>60</v>
      </c>
      <c r="AM64" s="19"/>
      <c r="AN64" s="14">
        <v>1</v>
      </c>
      <c r="AO64" s="15">
        <v>1</v>
      </c>
      <c r="AP64" s="15">
        <v>1</v>
      </c>
      <c r="AQ64" s="15">
        <v>1</v>
      </c>
      <c r="AR64" s="15">
        <v>0</v>
      </c>
      <c r="AS64" s="15">
        <v>1</v>
      </c>
      <c r="AT64" s="16">
        <f t="shared" si="2"/>
        <v>5</v>
      </c>
      <c r="AU64" s="14" t="s">
        <v>48</v>
      </c>
      <c r="AV64" s="15" t="s">
        <v>48</v>
      </c>
      <c r="AW64" s="15" t="s">
        <v>48</v>
      </c>
      <c r="AX64" s="15" t="s">
        <v>48</v>
      </c>
      <c r="AY64" s="16" t="s">
        <v>48</v>
      </c>
      <c r="AZ64" s="15" t="s">
        <v>48</v>
      </c>
      <c r="BA64" s="15" t="s">
        <v>48</v>
      </c>
      <c r="BB64" s="15" t="s">
        <v>48</v>
      </c>
      <c r="BC64" s="15" t="s">
        <v>48</v>
      </c>
      <c r="BD64" s="15" t="s">
        <v>48</v>
      </c>
      <c r="BE64" s="15" t="s">
        <v>48</v>
      </c>
      <c r="BF64" s="17" t="s">
        <v>47</v>
      </c>
      <c r="BG64" s="13" t="s">
        <v>47</v>
      </c>
      <c r="BH64" s="13" t="s">
        <v>47</v>
      </c>
      <c r="BI64" s="13" t="s">
        <v>47</v>
      </c>
      <c r="BJ64" s="13" t="s">
        <v>47</v>
      </c>
      <c r="BK64" s="13" t="s">
        <v>47</v>
      </c>
      <c r="BL64" s="13" t="s">
        <v>47</v>
      </c>
      <c r="BM64" s="19" t="s">
        <v>47</v>
      </c>
      <c r="BN64" s="14">
        <v>0</v>
      </c>
      <c r="BO64" s="15">
        <v>0</v>
      </c>
      <c r="BP64" s="15">
        <v>0</v>
      </c>
      <c r="BQ64" s="16">
        <v>0</v>
      </c>
    </row>
    <row r="65" spans="1:69" ht="42.75" x14ac:dyDescent="0.45">
      <c r="A65" s="14" t="s">
        <v>176</v>
      </c>
      <c r="B65" s="15" t="s">
        <v>38</v>
      </c>
      <c r="C65" s="15">
        <v>6</v>
      </c>
      <c r="D65" s="15" t="s">
        <v>177</v>
      </c>
      <c r="E65" s="15" t="s">
        <v>208</v>
      </c>
      <c r="F65" s="33">
        <v>64</v>
      </c>
      <c r="G65" s="15" t="s">
        <v>211</v>
      </c>
      <c r="H65" s="14" t="s">
        <v>179</v>
      </c>
      <c r="I65" s="15" t="s">
        <v>72</v>
      </c>
      <c r="J65" s="15">
        <v>1992</v>
      </c>
      <c r="K65" s="15" t="s">
        <v>83</v>
      </c>
      <c r="L65" s="15">
        <v>11.667999999999999</v>
      </c>
      <c r="M65" s="15">
        <v>12.619</v>
      </c>
      <c r="N65" s="15">
        <v>13.678000000000001</v>
      </c>
      <c r="O65" s="15">
        <v>14.817</v>
      </c>
      <c r="P65" s="15">
        <v>15.497</v>
      </c>
      <c r="Q65" s="15">
        <v>15.196999999999999</v>
      </c>
      <c r="R65" s="15">
        <v>15.436999999999999</v>
      </c>
      <c r="S65" s="15">
        <v>15.659000000000001</v>
      </c>
      <c r="T65" s="15">
        <v>16.388000000000002</v>
      </c>
      <c r="U65" s="15">
        <v>17.347000000000001</v>
      </c>
      <c r="V65" s="15">
        <v>18.081</v>
      </c>
      <c r="W65" s="15">
        <v>18.401</v>
      </c>
      <c r="X65" s="15">
        <v>18.928000000000001</v>
      </c>
      <c r="Y65" s="15">
        <v>19.547000000000001</v>
      </c>
      <c r="Z65" s="15">
        <v>20.521999999999998</v>
      </c>
      <c r="AA65" s="15">
        <v>21.443000000000001</v>
      </c>
      <c r="AB65" s="15">
        <v>22.547999999999998</v>
      </c>
      <c r="AC65" s="15">
        <v>23.981000000000002</v>
      </c>
      <c r="AD65" s="15">
        <v>25.463999999999999</v>
      </c>
      <c r="AE65" s="15">
        <v>27.126000000000001</v>
      </c>
      <c r="AF65" s="15">
        <v>28.190999999999999</v>
      </c>
      <c r="AG65" s="15">
        <v>29.72</v>
      </c>
      <c r="AH65" s="15">
        <v>31.227</v>
      </c>
      <c r="AI65" s="15" t="s">
        <v>48</v>
      </c>
      <c r="AJ65" s="71"/>
      <c r="AK65" s="61" t="s">
        <v>59</v>
      </c>
      <c r="AL65" s="13" t="s">
        <v>60</v>
      </c>
      <c r="AM65" s="19"/>
      <c r="AN65" s="14">
        <v>1</v>
      </c>
      <c r="AO65" s="15">
        <v>1</v>
      </c>
      <c r="AP65" s="15">
        <v>1</v>
      </c>
      <c r="AQ65" s="15">
        <v>1</v>
      </c>
      <c r="AR65" s="15">
        <v>0</v>
      </c>
      <c r="AS65" s="15">
        <v>1</v>
      </c>
      <c r="AT65" s="16">
        <f t="shared" si="2"/>
        <v>5</v>
      </c>
      <c r="AU65" s="14" t="s">
        <v>48</v>
      </c>
      <c r="AV65" s="15" t="s">
        <v>48</v>
      </c>
      <c r="AW65" s="15" t="s">
        <v>48</v>
      </c>
      <c r="AX65" s="15" t="s">
        <v>48</v>
      </c>
      <c r="AY65" s="16" t="s">
        <v>48</v>
      </c>
      <c r="AZ65" s="15" t="s">
        <v>48</v>
      </c>
      <c r="BA65" s="15" t="s">
        <v>48</v>
      </c>
      <c r="BB65" s="15" t="s">
        <v>48</v>
      </c>
      <c r="BC65" s="15" t="s">
        <v>48</v>
      </c>
      <c r="BD65" s="15" t="s">
        <v>48</v>
      </c>
      <c r="BE65" s="15" t="s">
        <v>48</v>
      </c>
      <c r="BF65" s="17" t="s">
        <v>47</v>
      </c>
      <c r="BG65" s="13" t="s">
        <v>47</v>
      </c>
      <c r="BH65" s="13" t="s">
        <v>47</v>
      </c>
      <c r="BI65" s="13" t="s">
        <v>47</v>
      </c>
      <c r="BJ65" s="13" t="s">
        <v>47</v>
      </c>
      <c r="BK65" s="13" t="s">
        <v>47</v>
      </c>
      <c r="BL65" s="13" t="s">
        <v>47</v>
      </c>
      <c r="BM65" s="19" t="s">
        <v>47</v>
      </c>
      <c r="BN65" s="14">
        <v>0</v>
      </c>
      <c r="BO65" s="15">
        <v>0</v>
      </c>
      <c r="BP65" s="15">
        <v>0</v>
      </c>
      <c r="BQ65" s="16">
        <v>0</v>
      </c>
    </row>
    <row r="66" spans="1:69" ht="42.75" x14ac:dyDescent="0.45">
      <c r="A66" s="14" t="s">
        <v>176</v>
      </c>
      <c r="B66" s="15" t="s">
        <v>38</v>
      </c>
      <c r="C66" s="15">
        <v>6</v>
      </c>
      <c r="D66" s="15" t="s">
        <v>177</v>
      </c>
      <c r="E66" s="15" t="s">
        <v>208</v>
      </c>
      <c r="F66" s="33">
        <v>65</v>
      </c>
      <c r="G66" s="15" t="s">
        <v>212</v>
      </c>
      <c r="H66" s="14" t="s">
        <v>179</v>
      </c>
      <c r="I66" s="15" t="s">
        <v>72</v>
      </c>
      <c r="J66" s="15">
        <v>1992</v>
      </c>
      <c r="K66" s="15" t="s">
        <v>83</v>
      </c>
      <c r="L66" s="15">
        <v>66.477000000000004</v>
      </c>
      <c r="M66" s="15">
        <v>68.081000000000003</v>
      </c>
      <c r="N66" s="15">
        <v>67.896000000000001</v>
      </c>
      <c r="O66" s="15">
        <v>66.131</v>
      </c>
      <c r="P66" s="15">
        <v>62.957999999999998</v>
      </c>
      <c r="Q66" s="15">
        <v>58.304000000000002</v>
      </c>
      <c r="R66" s="15">
        <v>55.531999999999996</v>
      </c>
      <c r="S66" s="15">
        <v>59.878</v>
      </c>
      <c r="T66" s="15">
        <v>67.058999999999997</v>
      </c>
      <c r="U66" s="15">
        <v>68.950999999999993</v>
      </c>
      <c r="V66" s="15">
        <v>70.613</v>
      </c>
      <c r="W66" s="15">
        <v>74.388999999999996</v>
      </c>
      <c r="X66" s="15">
        <v>80.16</v>
      </c>
      <c r="Y66" s="15">
        <v>85.662000000000006</v>
      </c>
      <c r="Z66" s="15">
        <v>87.613</v>
      </c>
      <c r="AA66" s="15">
        <v>91.786000000000001</v>
      </c>
      <c r="AB66" s="15">
        <v>97.03</v>
      </c>
      <c r="AC66" s="15">
        <v>102.282</v>
      </c>
      <c r="AD66" s="15">
        <v>107.599</v>
      </c>
      <c r="AE66" s="15">
        <v>113.78700000000001</v>
      </c>
      <c r="AF66" s="15">
        <v>113.07599999999999</v>
      </c>
      <c r="AG66" s="15">
        <v>115.184</v>
      </c>
      <c r="AH66" s="15">
        <v>121.279</v>
      </c>
      <c r="AI66" s="15" t="s">
        <v>48</v>
      </c>
      <c r="AJ66" s="71"/>
      <c r="AK66" s="61" t="s">
        <v>59</v>
      </c>
      <c r="AL66" s="13" t="s">
        <v>60</v>
      </c>
      <c r="AM66" s="19"/>
      <c r="AN66" s="14">
        <v>1</v>
      </c>
      <c r="AO66" s="15">
        <v>1</v>
      </c>
      <c r="AP66" s="15">
        <v>1</v>
      </c>
      <c r="AQ66" s="15">
        <v>1</v>
      </c>
      <c r="AR66" s="15">
        <v>0</v>
      </c>
      <c r="AS66" s="15">
        <v>1</v>
      </c>
      <c r="AT66" s="16">
        <f t="shared" si="2"/>
        <v>5</v>
      </c>
      <c r="AU66" s="14" t="s">
        <v>48</v>
      </c>
      <c r="AV66" s="15" t="s">
        <v>48</v>
      </c>
      <c r="AW66" s="15" t="s">
        <v>48</v>
      </c>
      <c r="AX66" s="15" t="s">
        <v>48</v>
      </c>
      <c r="AY66" s="16" t="s">
        <v>48</v>
      </c>
      <c r="AZ66" s="15" t="s">
        <v>48</v>
      </c>
      <c r="BA66" s="15" t="s">
        <v>48</v>
      </c>
      <c r="BB66" s="15" t="s">
        <v>48</v>
      </c>
      <c r="BC66" s="15" t="s">
        <v>48</v>
      </c>
      <c r="BD66" s="15" t="s">
        <v>48</v>
      </c>
      <c r="BE66" s="15" t="s">
        <v>48</v>
      </c>
      <c r="BF66" s="17" t="s">
        <v>47</v>
      </c>
      <c r="BG66" s="13" t="s">
        <v>47</v>
      </c>
      <c r="BH66" s="13" t="s">
        <v>47</v>
      </c>
      <c r="BI66" s="13" t="s">
        <v>47</v>
      </c>
      <c r="BJ66" s="13" t="s">
        <v>47</v>
      </c>
      <c r="BK66" s="13" t="s">
        <v>47</v>
      </c>
      <c r="BL66" s="13" t="s">
        <v>47</v>
      </c>
      <c r="BM66" s="19" t="s">
        <v>47</v>
      </c>
      <c r="BN66" s="14">
        <v>0</v>
      </c>
      <c r="BO66" s="15">
        <v>0</v>
      </c>
      <c r="BP66" s="15">
        <v>0</v>
      </c>
      <c r="BQ66" s="16">
        <v>0</v>
      </c>
    </row>
    <row r="67" spans="1:69" ht="28.5" x14ac:dyDescent="0.45">
      <c r="A67" s="14" t="s">
        <v>176</v>
      </c>
      <c r="B67" s="15" t="s">
        <v>38</v>
      </c>
      <c r="C67" s="15">
        <v>6</v>
      </c>
      <c r="D67" s="15" t="s">
        <v>177</v>
      </c>
      <c r="E67" s="15" t="s">
        <v>38</v>
      </c>
      <c r="F67" s="33">
        <v>66</v>
      </c>
      <c r="G67" s="15" t="s">
        <v>213</v>
      </c>
      <c r="H67" s="14" t="s">
        <v>214</v>
      </c>
      <c r="I67" s="15" t="s">
        <v>72</v>
      </c>
      <c r="J67" s="15">
        <v>1970</v>
      </c>
      <c r="K67" s="15" t="s">
        <v>56</v>
      </c>
      <c r="L67" s="21">
        <v>12.29</v>
      </c>
      <c r="M67" s="21">
        <v>12.28</v>
      </c>
      <c r="N67" s="21">
        <v>12.58</v>
      </c>
      <c r="O67" s="21">
        <v>12.84</v>
      </c>
      <c r="P67" s="21">
        <v>14.02</v>
      </c>
      <c r="Q67" s="21">
        <v>14.12</v>
      </c>
      <c r="R67" s="21">
        <v>14.51</v>
      </c>
      <c r="S67" s="21">
        <v>14.41</v>
      </c>
      <c r="T67" s="21">
        <v>14.12</v>
      </c>
      <c r="U67" s="21">
        <v>13.9</v>
      </c>
      <c r="V67" s="21">
        <v>13.96</v>
      </c>
      <c r="W67" s="21">
        <v>14.01</v>
      </c>
      <c r="X67" s="21">
        <v>14.17</v>
      </c>
      <c r="Y67" s="21">
        <v>13.32</v>
      </c>
      <c r="Z67" s="21">
        <v>13.01</v>
      </c>
      <c r="AA67" s="21">
        <v>13.08</v>
      </c>
      <c r="AB67" s="21">
        <v>12.95</v>
      </c>
      <c r="AC67" s="21">
        <v>12.92</v>
      </c>
      <c r="AD67" s="21">
        <v>13.17</v>
      </c>
      <c r="AE67" s="21">
        <v>13.44</v>
      </c>
      <c r="AF67" s="21">
        <v>12.41</v>
      </c>
      <c r="AG67" s="21">
        <v>12.61</v>
      </c>
      <c r="AH67" s="15" t="s">
        <v>48</v>
      </c>
      <c r="AI67" s="82" t="s">
        <v>48</v>
      </c>
      <c r="AJ67" s="71"/>
      <c r="AK67" s="63" t="s">
        <v>67</v>
      </c>
      <c r="AL67" s="23" t="s">
        <v>141</v>
      </c>
      <c r="AM67" s="19"/>
      <c r="AN67" s="14">
        <v>1</v>
      </c>
      <c r="AO67" s="15">
        <v>1</v>
      </c>
      <c r="AP67" s="15">
        <v>1</v>
      </c>
      <c r="AQ67" s="15">
        <v>1</v>
      </c>
      <c r="AR67" s="15">
        <v>0</v>
      </c>
      <c r="AS67" s="15">
        <v>1</v>
      </c>
      <c r="AT67" s="16">
        <f t="shared" si="2"/>
        <v>5</v>
      </c>
      <c r="AU67" s="14" t="s">
        <v>48</v>
      </c>
      <c r="AV67" s="15" t="s">
        <v>48</v>
      </c>
      <c r="AW67" s="15" t="s">
        <v>48</v>
      </c>
      <c r="AX67" s="15" t="s">
        <v>48</v>
      </c>
      <c r="AY67" s="16" t="s">
        <v>48</v>
      </c>
      <c r="AZ67" s="15" t="s">
        <v>48</v>
      </c>
      <c r="BA67" s="15" t="s">
        <v>48</v>
      </c>
      <c r="BB67" s="15" t="s">
        <v>48</v>
      </c>
      <c r="BC67" s="15" t="s">
        <v>48</v>
      </c>
      <c r="BD67" s="15" t="s">
        <v>48</v>
      </c>
      <c r="BE67" s="15" t="s">
        <v>48</v>
      </c>
      <c r="BF67" s="17" t="s">
        <v>47</v>
      </c>
      <c r="BG67" s="13" t="s">
        <v>47</v>
      </c>
      <c r="BH67" s="13" t="s">
        <v>47</v>
      </c>
      <c r="BI67" s="13" t="s">
        <v>47</v>
      </c>
      <c r="BJ67" s="13" t="s">
        <v>47</v>
      </c>
      <c r="BK67" s="13" t="s">
        <v>47</v>
      </c>
      <c r="BL67" s="13" t="s">
        <v>47</v>
      </c>
      <c r="BM67" s="19" t="s">
        <v>47</v>
      </c>
      <c r="BN67" s="14">
        <v>0</v>
      </c>
      <c r="BO67" s="15">
        <v>0</v>
      </c>
      <c r="BP67" s="15">
        <v>0</v>
      </c>
      <c r="BQ67" s="16">
        <v>0</v>
      </c>
    </row>
    <row r="68" spans="1:69" x14ac:dyDescent="0.45">
      <c r="A68" s="14" t="s">
        <v>176</v>
      </c>
      <c r="B68" s="15" t="s">
        <v>38</v>
      </c>
      <c r="C68" s="15">
        <v>6</v>
      </c>
      <c r="D68" s="15" t="s">
        <v>177</v>
      </c>
      <c r="E68" s="15" t="s">
        <v>38</v>
      </c>
      <c r="F68" s="33">
        <v>67</v>
      </c>
      <c r="G68" s="15" t="s">
        <v>215</v>
      </c>
      <c r="H68" s="14" t="s">
        <v>216</v>
      </c>
      <c r="I68" s="15" t="s">
        <v>55</v>
      </c>
      <c r="J68" s="15">
        <v>2011</v>
      </c>
      <c r="K68" s="15" t="s">
        <v>83</v>
      </c>
      <c r="L68" s="15" t="s">
        <v>48</v>
      </c>
      <c r="M68" s="15" t="s">
        <v>48</v>
      </c>
      <c r="N68" s="15" t="s">
        <v>48</v>
      </c>
      <c r="O68" s="15" t="s">
        <v>48</v>
      </c>
      <c r="P68" s="15" t="s">
        <v>48</v>
      </c>
      <c r="Q68" s="15" t="s">
        <v>48</v>
      </c>
      <c r="R68" s="15" t="s">
        <v>48</v>
      </c>
      <c r="S68" s="15" t="s">
        <v>48</v>
      </c>
      <c r="T68" s="15" t="s">
        <v>48</v>
      </c>
      <c r="U68" s="15" t="s">
        <v>48</v>
      </c>
      <c r="V68" s="15" t="s">
        <v>48</v>
      </c>
      <c r="W68" s="15">
        <v>33.9</v>
      </c>
      <c r="X68" s="15" t="s">
        <v>48</v>
      </c>
      <c r="Y68" s="15" t="s">
        <v>48</v>
      </c>
      <c r="Z68" s="15" t="s">
        <v>48</v>
      </c>
      <c r="AA68" s="15" t="s">
        <v>48</v>
      </c>
      <c r="AB68" s="15" t="s">
        <v>48</v>
      </c>
      <c r="AC68" s="15" t="s">
        <v>48</v>
      </c>
      <c r="AD68" s="15" t="s">
        <v>48</v>
      </c>
      <c r="AE68" s="32" t="s">
        <v>48</v>
      </c>
      <c r="AF68" s="32" t="s">
        <v>48</v>
      </c>
      <c r="AG68" s="32" t="s">
        <v>48</v>
      </c>
      <c r="AH68" s="15" t="s">
        <v>48</v>
      </c>
      <c r="AI68" s="15" t="s">
        <v>48</v>
      </c>
      <c r="AJ68" s="77"/>
      <c r="AK68" s="13" t="s">
        <v>124</v>
      </c>
      <c r="AL68" s="13" t="s">
        <v>124</v>
      </c>
      <c r="AM68" s="16" t="s">
        <v>124</v>
      </c>
      <c r="AN68" s="14">
        <v>1</v>
      </c>
      <c r="AO68" s="15">
        <v>0</v>
      </c>
      <c r="AP68" s="15">
        <v>1</v>
      </c>
      <c r="AQ68" s="15">
        <v>0</v>
      </c>
      <c r="AR68" s="15">
        <v>0</v>
      </c>
      <c r="AS68" s="15">
        <v>0</v>
      </c>
      <c r="AT68" s="16">
        <f t="shared" si="2"/>
        <v>2</v>
      </c>
      <c r="AU68" s="14" t="s">
        <v>48</v>
      </c>
      <c r="AV68" s="15" t="s">
        <v>48</v>
      </c>
      <c r="AW68" s="15" t="s">
        <v>48</v>
      </c>
      <c r="AX68" s="15" t="s">
        <v>48</v>
      </c>
      <c r="AY68" s="16" t="s">
        <v>48</v>
      </c>
      <c r="AZ68" s="15" t="s">
        <v>48</v>
      </c>
      <c r="BA68" s="15" t="s">
        <v>48</v>
      </c>
      <c r="BB68" s="15" t="s">
        <v>48</v>
      </c>
      <c r="BC68" s="15" t="s">
        <v>48</v>
      </c>
      <c r="BD68" s="15" t="s">
        <v>48</v>
      </c>
      <c r="BE68" s="15" t="s">
        <v>48</v>
      </c>
      <c r="BF68" s="17" t="s">
        <v>47</v>
      </c>
      <c r="BG68" s="13" t="s">
        <v>47</v>
      </c>
      <c r="BH68" s="13" t="s">
        <v>47</v>
      </c>
      <c r="BI68" s="13" t="s">
        <v>47</v>
      </c>
      <c r="BJ68" s="13" t="s">
        <v>47</v>
      </c>
      <c r="BK68" s="13" t="s">
        <v>47</v>
      </c>
      <c r="BL68" s="13" t="s">
        <v>47</v>
      </c>
      <c r="BM68" s="19" t="s">
        <v>47</v>
      </c>
      <c r="BN68" s="14">
        <v>0</v>
      </c>
      <c r="BO68" s="15">
        <v>0</v>
      </c>
      <c r="BP68" s="15">
        <v>0</v>
      </c>
      <c r="BQ68" s="16">
        <v>0</v>
      </c>
    </row>
    <row r="69" spans="1:69" ht="42.75" x14ac:dyDescent="0.45">
      <c r="A69" s="14" t="s">
        <v>176</v>
      </c>
      <c r="B69" s="15" t="s">
        <v>38</v>
      </c>
      <c r="C69" s="15">
        <v>6</v>
      </c>
      <c r="D69" s="15" t="s">
        <v>217</v>
      </c>
      <c r="E69" s="15" t="s">
        <v>218</v>
      </c>
      <c r="F69" s="33">
        <v>68</v>
      </c>
      <c r="G69" s="15" t="s">
        <v>219</v>
      </c>
      <c r="H69" s="14" t="s">
        <v>220</v>
      </c>
      <c r="I69" s="15" t="s">
        <v>55</v>
      </c>
      <c r="J69" s="15">
        <v>2015</v>
      </c>
      <c r="K69" s="15" t="s">
        <v>221</v>
      </c>
      <c r="L69" s="35" t="s">
        <v>48</v>
      </c>
      <c r="M69" s="35" t="s">
        <v>48</v>
      </c>
      <c r="N69" s="35" t="s">
        <v>48</v>
      </c>
      <c r="O69" s="35" t="s">
        <v>48</v>
      </c>
      <c r="P69" s="35" t="s">
        <v>48</v>
      </c>
      <c r="Q69" s="35" t="s">
        <v>48</v>
      </c>
      <c r="R69" s="35" t="s">
        <v>48</v>
      </c>
      <c r="S69" s="35" t="s">
        <v>48</v>
      </c>
      <c r="T69" s="35" t="s">
        <v>48</v>
      </c>
      <c r="U69" s="35" t="s">
        <v>48</v>
      </c>
      <c r="V69" s="35" t="s">
        <v>48</v>
      </c>
      <c r="W69" s="35" t="s">
        <v>48</v>
      </c>
      <c r="X69" s="35" t="s">
        <v>48</v>
      </c>
      <c r="Y69" s="35" t="s">
        <v>48</v>
      </c>
      <c r="Z69" s="35" t="s">
        <v>48</v>
      </c>
      <c r="AA69" s="32">
        <v>44533</v>
      </c>
      <c r="AB69" s="35" t="s">
        <v>48</v>
      </c>
      <c r="AC69" s="35" t="s">
        <v>48</v>
      </c>
      <c r="AD69" s="35" t="s">
        <v>48</v>
      </c>
      <c r="AE69" s="15" t="s">
        <v>48</v>
      </c>
      <c r="AF69" s="32">
        <v>56727</v>
      </c>
      <c r="AG69" s="15" t="s">
        <v>48</v>
      </c>
      <c r="AH69" s="15" t="s">
        <v>48</v>
      </c>
      <c r="AI69" s="15" t="s">
        <v>48</v>
      </c>
      <c r="AJ69" s="71"/>
      <c r="AK69" s="61" t="s">
        <v>59</v>
      </c>
      <c r="AL69" s="13" t="s">
        <v>60</v>
      </c>
      <c r="AM69" s="19"/>
      <c r="AN69" s="14">
        <v>1</v>
      </c>
      <c r="AO69" s="15">
        <v>0</v>
      </c>
      <c r="AP69" s="15">
        <v>1</v>
      </c>
      <c r="AQ69" s="15">
        <v>0</v>
      </c>
      <c r="AR69" s="15">
        <v>0</v>
      </c>
      <c r="AS69" s="15">
        <v>1</v>
      </c>
      <c r="AT69" s="16">
        <f t="shared" si="2"/>
        <v>3</v>
      </c>
      <c r="AU69" s="14" t="s">
        <v>48</v>
      </c>
      <c r="AV69" s="15" t="s">
        <v>48</v>
      </c>
      <c r="AW69" s="15" t="s">
        <v>48</v>
      </c>
      <c r="AX69" s="15" t="s">
        <v>48</v>
      </c>
      <c r="AY69" s="16" t="s">
        <v>48</v>
      </c>
      <c r="AZ69" s="15" t="s">
        <v>48</v>
      </c>
      <c r="BA69" s="15" t="s">
        <v>48</v>
      </c>
      <c r="BB69" s="15" t="s">
        <v>48</v>
      </c>
      <c r="BC69" s="15" t="s">
        <v>48</v>
      </c>
      <c r="BD69" s="15" t="s">
        <v>48</v>
      </c>
      <c r="BE69" s="15" t="s">
        <v>48</v>
      </c>
      <c r="BF69" s="17" t="s">
        <v>47</v>
      </c>
      <c r="BG69" s="13" t="s">
        <v>47</v>
      </c>
      <c r="BH69" s="13" t="s">
        <v>47</v>
      </c>
      <c r="BI69" s="13" t="s">
        <v>47</v>
      </c>
      <c r="BJ69" s="13" t="s">
        <v>47</v>
      </c>
      <c r="BK69" s="13" t="s">
        <v>47</v>
      </c>
      <c r="BL69" s="13" t="s">
        <v>47</v>
      </c>
      <c r="BM69" s="19" t="s">
        <v>47</v>
      </c>
      <c r="BN69" s="14">
        <v>0</v>
      </c>
      <c r="BO69" s="15">
        <v>0</v>
      </c>
      <c r="BP69" s="15">
        <v>0</v>
      </c>
      <c r="BQ69" s="16">
        <v>0</v>
      </c>
    </row>
    <row r="70" spans="1:69" ht="42.75" x14ac:dyDescent="0.45">
      <c r="A70" s="14" t="s">
        <v>176</v>
      </c>
      <c r="B70" s="15" t="s">
        <v>38</v>
      </c>
      <c r="C70" s="15">
        <v>6</v>
      </c>
      <c r="D70" s="15" t="s">
        <v>217</v>
      </c>
      <c r="E70" s="15" t="s">
        <v>218</v>
      </c>
      <c r="F70" s="33">
        <v>69</v>
      </c>
      <c r="G70" s="15" t="s">
        <v>222</v>
      </c>
      <c r="H70" s="14" t="s">
        <v>220</v>
      </c>
      <c r="I70" s="15" t="s">
        <v>55</v>
      </c>
      <c r="J70" s="15">
        <v>2015</v>
      </c>
      <c r="K70" s="15" t="s">
        <v>221</v>
      </c>
      <c r="L70" s="35" t="s">
        <v>48</v>
      </c>
      <c r="M70" s="35" t="s">
        <v>48</v>
      </c>
      <c r="N70" s="35" t="s">
        <v>48</v>
      </c>
      <c r="O70" s="35" t="s">
        <v>48</v>
      </c>
      <c r="P70" s="35" t="s">
        <v>48</v>
      </c>
      <c r="Q70" s="35" t="s">
        <v>48</v>
      </c>
      <c r="R70" s="35" t="s">
        <v>48</v>
      </c>
      <c r="S70" s="35" t="s">
        <v>48</v>
      </c>
      <c r="T70" s="35" t="s">
        <v>48</v>
      </c>
      <c r="U70" s="35" t="s">
        <v>48</v>
      </c>
      <c r="V70" s="35" t="s">
        <v>48</v>
      </c>
      <c r="W70" s="35" t="s">
        <v>48</v>
      </c>
      <c r="X70" s="35" t="s">
        <v>48</v>
      </c>
      <c r="Y70" s="35" t="s">
        <v>48</v>
      </c>
      <c r="Z70" s="35" t="s">
        <v>48</v>
      </c>
      <c r="AA70" s="32">
        <v>42745</v>
      </c>
      <c r="AB70" s="15" t="s">
        <v>48</v>
      </c>
      <c r="AC70" s="15" t="s">
        <v>48</v>
      </c>
      <c r="AD70" s="15" t="s">
        <v>48</v>
      </c>
      <c r="AE70" s="15" t="s">
        <v>48</v>
      </c>
      <c r="AF70" s="28">
        <v>56392</v>
      </c>
      <c r="AG70" s="15" t="s">
        <v>48</v>
      </c>
      <c r="AH70" s="15" t="s">
        <v>48</v>
      </c>
      <c r="AI70" s="15" t="s">
        <v>48</v>
      </c>
      <c r="AJ70" s="71"/>
      <c r="AK70" s="61" t="s">
        <v>59</v>
      </c>
      <c r="AL70" s="13" t="s">
        <v>60</v>
      </c>
      <c r="AM70" s="19"/>
      <c r="AN70" s="14">
        <v>1</v>
      </c>
      <c r="AO70" s="15">
        <v>0</v>
      </c>
      <c r="AP70" s="15">
        <v>1</v>
      </c>
      <c r="AQ70" s="15">
        <v>0</v>
      </c>
      <c r="AR70" s="15">
        <v>0</v>
      </c>
      <c r="AS70" s="15">
        <v>1</v>
      </c>
      <c r="AT70" s="16">
        <f t="shared" si="2"/>
        <v>3</v>
      </c>
      <c r="AU70" s="14" t="s">
        <v>48</v>
      </c>
      <c r="AV70" s="15" t="s">
        <v>48</v>
      </c>
      <c r="AW70" s="15" t="s">
        <v>48</v>
      </c>
      <c r="AX70" s="15" t="s">
        <v>48</v>
      </c>
      <c r="AY70" s="16" t="s">
        <v>48</v>
      </c>
      <c r="AZ70" s="15" t="s">
        <v>223</v>
      </c>
      <c r="BA70" s="15" t="s">
        <v>224</v>
      </c>
      <c r="BB70" s="15" t="s">
        <v>47</v>
      </c>
      <c r="BC70" s="15" t="s">
        <v>47</v>
      </c>
      <c r="BD70" s="15" t="s">
        <v>47</v>
      </c>
      <c r="BE70" s="15" t="s">
        <v>47</v>
      </c>
      <c r="BF70" s="17" t="s">
        <v>47</v>
      </c>
      <c r="BG70" s="13" t="s">
        <v>47</v>
      </c>
      <c r="BH70" s="13" t="s">
        <v>47</v>
      </c>
      <c r="BI70" s="13" t="s">
        <v>47</v>
      </c>
      <c r="BJ70" s="13" t="s">
        <v>47</v>
      </c>
      <c r="BK70" s="13" t="s">
        <v>47</v>
      </c>
      <c r="BL70" s="13" t="s">
        <v>47</v>
      </c>
      <c r="BM70" s="19" t="s">
        <v>47</v>
      </c>
      <c r="BN70" s="14">
        <v>0</v>
      </c>
      <c r="BO70" s="15">
        <v>1</v>
      </c>
      <c r="BP70" s="15">
        <v>0</v>
      </c>
      <c r="BQ70" s="16">
        <v>1</v>
      </c>
    </row>
    <row r="71" spans="1:69" ht="42.75" x14ac:dyDescent="0.45">
      <c r="A71" s="14" t="s">
        <v>176</v>
      </c>
      <c r="B71" s="15" t="s">
        <v>38</v>
      </c>
      <c r="C71" s="15">
        <v>6</v>
      </c>
      <c r="D71" s="15" t="s">
        <v>217</v>
      </c>
      <c r="E71" s="15" t="s">
        <v>218</v>
      </c>
      <c r="F71" s="33">
        <v>70</v>
      </c>
      <c r="G71" s="15" t="s">
        <v>225</v>
      </c>
      <c r="H71" s="14" t="s">
        <v>220</v>
      </c>
      <c r="I71" s="15" t="s">
        <v>55</v>
      </c>
      <c r="J71" s="15">
        <v>2015</v>
      </c>
      <c r="K71" s="15" t="s">
        <v>221</v>
      </c>
      <c r="L71" s="35" t="s">
        <v>48</v>
      </c>
      <c r="M71" s="35" t="s">
        <v>48</v>
      </c>
      <c r="N71" s="35" t="s">
        <v>48</v>
      </c>
      <c r="O71" s="35" t="s">
        <v>48</v>
      </c>
      <c r="P71" s="35" t="s">
        <v>48</v>
      </c>
      <c r="Q71" s="35" t="s">
        <v>48</v>
      </c>
      <c r="R71" s="35" t="s">
        <v>48</v>
      </c>
      <c r="S71" s="35" t="s">
        <v>48</v>
      </c>
      <c r="T71" s="35" t="s">
        <v>48</v>
      </c>
      <c r="U71" s="35" t="s">
        <v>48</v>
      </c>
      <c r="V71" s="35" t="s">
        <v>48</v>
      </c>
      <c r="W71" s="35" t="s">
        <v>48</v>
      </c>
      <c r="X71" s="35" t="s">
        <v>48</v>
      </c>
      <c r="Y71" s="35" t="s">
        <v>48</v>
      </c>
      <c r="Z71" s="35" t="s">
        <v>48</v>
      </c>
      <c r="AA71" s="32">
        <v>40910</v>
      </c>
      <c r="AB71" s="15" t="s">
        <v>48</v>
      </c>
      <c r="AC71" s="15" t="s">
        <v>48</v>
      </c>
      <c r="AD71" s="15" t="s">
        <v>48</v>
      </c>
      <c r="AE71" s="15" t="s">
        <v>48</v>
      </c>
      <c r="AF71" s="28">
        <v>47061</v>
      </c>
      <c r="AG71" s="15" t="s">
        <v>48</v>
      </c>
      <c r="AH71" s="15" t="s">
        <v>48</v>
      </c>
      <c r="AI71" s="15" t="s">
        <v>48</v>
      </c>
      <c r="AJ71" s="71"/>
      <c r="AK71" s="61" t="s">
        <v>59</v>
      </c>
      <c r="AL71" s="13" t="s">
        <v>60</v>
      </c>
      <c r="AM71" s="19"/>
      <c r="AN71" s="14">
        <v>1</v>
      </c>
      <c r="AO71" s="15">
        <v>0</v>
      </c>
      <c r="AP71" s="15">
        <v>1</v>
      </c>
      <c r="AQ71" s="15">
        <v>0</v>
      </c>
      <c r="AR71" s="15">
        <v>0</v>
      </c>
      <c r="AS71" s="15">
        <v>1</v>
      </c>
      <c r="AT71" s="16">
        <f t="shared" si="2"/>
        <v>3</v>
      </c>
      <c r="AU71" s="14" t="s">
        <v>48</v>
      </c>
      <c r="AV71" s="15" t="s">
        <v>48</v>
      </c>
      <c r="AW71" s="15" t="s">
        <v>48</v>
      </c>
      <c r="AX71" s="15" t="s">
        <v>48</v>
      </c>
      <c r="AY71" s="16" t="s">
        <v>48</v>
      </c>
      <c r="AZ71" s="15" t="s">
        <v>48</v>
      </c>
      <c r="BA71" s="15" t="s">
        <v>48</v>
      </c>
      <c r="BB71" s="15" t="s">
        <v>48</v>
      </c>
      <c r="BC71" s="15" t="s">
        <v>48</v>
      </c>
      <c r="BD71" s="15" t="s">
        <v>48</v>
      </c>
      <c r="BE71" s="15" t="s">
        <v>48</v>
      </c>
      <c r="BF71" s="17" t="s">
        <v>47</v>
      </c>
      <c r="BG71" s="13" t="s">
        <v>47</v>
      </c>
      <c r="BH71" s="13" t="s">
        <v>47</v>
      </c>
      <c r="BI71" s="13" t="s">
        <v>47</v>
      </c>
      <c r="BJ71" s="13" t="s">
        <v>47</v>
      </c>
      <c r="BK71" s="13" t="s">
        <v>47</v>
      </c>
      <c r="BL71" s="13" t="s">
        <v>47</v>
      </c>
      <c r="BM71" s="19" t="s">
        <v>47</v>
      </c>
      <c r="BN71" s="14">
        <v>0</v>
      </c>
      <c r="BO71" s="15">
        <v>0</v>
      </c>
      <c r="BP71" s="15">
        <v>0</v>
      </c>
      <c r="BQ71" s="16">
        <v>0</v>
      </c>
    </row>
    <row r="72" spans="1:69" ht="42.75" x14ac:dyDescent="0.45">
      <c r="A72" s="14" t="s">
        <v>176</v>
      </c>
      <c r="B72" s="15" t="s">
        <v>38</v>
      </c>
      <c r="C72" s="15">
        <v>6</v>
      </c>
      <c r="D72" s="15" t="s">
        <v>217</v>
      </c>
      <c r="E72" s="15" t="s">
        <v>218</v>
      </c>
      <c r="F72" s="33">
        <v>71</v>
      </c>
      <c r="G72" s="15" t="s">
        <v>226</v>
      </c>
      <c r="H72" s="14" t="s">
        <v>220</v>
      </c>
      <c r="I72" s="15" t="s">
        <v>55</v>
      </c>
      <c r="J72" s="15">
        <v>2015</v>
      </c>
      <c r="K72" s="15" t="s">
        <v>221</v>
      </c>
      <c r="L72" s="15" t="s">
        <v>48</v>
      </c>
      <c r="M72" s="15" t="s">
        <v>48</v>
      </c>
      <c r="N72" s="15" t="s">
        <v>48</v>
      </c>
      <c r="O72" s="15" t="s">
        <v>48</v>
      </c>
      <c r="P72" s="15" t="s">
        <v>48</v>
      </c>
      <c r="Q72" s="15" t="s">
        <v>48</v>
      </c>
      <c r="R72" s="15" t="s">
        <v>48</v>
      </c>
      <c r="S72" s="15" t="s">
        <v>48</v>
      </c>
      <c r="T72" s="15" t="s">
        <v>48</v>
      </c>
      <c r="U72" s="15" t="s">
        <v>48</v>
      </c>
      <c r="V72" s="15" t="s">
        <v>48</v>
      </c>
      <c r="W72" s="15" t="s">
        <v>48</v>
      </c>
      <c r="X72" s="15" t="s">
        <v>48</v>
      </c>
      <c r="Y72" s="15" t="s">
        <v>48</v>
      </c>
      <c r="Z72" s="15" t="s">
        <v>48</v>
      </c>
      <c r="AA72" s="32">
        <v>26080</v>
      </c>
      <c r="AB72" s="15" t="s">
        <v>48</v>
      </c>
      <c r="AC72" s="15" t="s">
        <v>48</v>
      </c>
      <c r="AD72" s="15" t="s">
        <v>48</v>
      </c>
      <c r="AE72" s="15" t="s">
        <v>48</v>
      </c>
      <c r="AF72" s="28">
        <v>43792</v>
      </c>
      <c r="AG72" s="15" t="s">
        <v>48</v>
      </c>
      <c r="AH72" s="15" t="s">
        <v>48</v>
      </c>
      <c r="AI72" s="15" t="s">
        <v>48</v>
      </c>
      <c r="AJ72" s="71"/>
      <c r="AK72" s="61" t="s">
        <v>59</v>
      </c>
      <c r="AL72" s="13" t="s">
        <v>60</v>
      </c>
      <c r="AM72" s="19"/>
      <c r="AN72" s="14">
        <v>1</v>
      </c>
      <c r="AO72" s="15">
        <v>0</v>
      </c>
      <c r="AP72" s="15">
        <v>1</v>
      </c>
      <c r="AQ72" s="15">
        <v>0</v>
      </c>
      <c r="AR72" s="15">
        <v>0</v>
      </c>
      <c r="AS72" s="15">
        <v>1</v>
      </c>
      <c r="AT72" s="16">
        <f t="shared" si="2"/>
        <v>3</v>
      </c>
      <c r="AU72" s="14" t="s">
        <v>48</v>
      </c>
      <c r="AV72" s="15" t="s">
        <v>48</v>
      </c>
      <c r="AW72" s="15" t="s">
        <v>48</v>
      </c>
      <c r="AX72" s="15" t="s">
        <v>48</v>
      </c>
      <c r="AY72" s="16" t="s">
        <v>48</v>
      </c>
      <c r="AZ72" s="15" t="s">
        <v>48</v>
      </c>
      <c r="BA72" s="15" t="s">
        <v>48</v>
      </c>
      <c r="BB72" s="15" t="s">
        <v>48</v>
      </c>
      <c r="BC72" s="15" t="s">
        <v>48</v>
      </c>
      <c r="BD72" s="15" t="s">
        <v>48</v>
      </c>
      <c r="BE72" s="15" t="s">
        <v>48</v>
      </c>
      <c r="BF72" s="17" t="s">
        <v>47</v>
      </c>
      <c r="BG72" s="13" t="s">
        <v>47</v>
      </c>
      <c r="BH72" s="13" t="s">
        <v>47</v>
      </c>
      <c r="BI72" s="13" t="s">
        <v>47</v>
      </c>
      <c r="BJ72" s="13" t="s">
        <v>47</v>
      </c>
      <c r="BK72" s="13" t="s">
        <v>47</v>
      </c>
      <c r="BL72" s="13" t="s">
        <v>47</v>
      </c>
      <c r="BM72" s="19" t="s">
        <v>47</v>
      </c>
      <c r="BN72" s="14">
        <v>0</v>
      </c>
      <c r="BO72" s="15">
        <v>0</v>
      </c>
      <c r="BP72" s="15">
        <v>0</v>
      </c>
      <c r="BQ72" s="16">
        <v>0</v>
      </c>
    </row>
    <row r="73" spans="1:69" ht="42.75" x14ac:dyDescent="0.45">
      <c r="A73" s="14" t="s">
        <v>176</v>
      </c>
      <c r="B73" s="15" t="s">
        <v>38</v>
      </c>
      <c r="C73" s="15">
        <v>6</v>
      </c>
      <c r="D73" s="15" t="s">
        <v>217</v>
      </c>
      <c r="E73" s="15" t="s">
        <v>218</v>
      </c>
      <c r="F73" s="33">
        <v>72</v>
      </c>
      <c r="G73" s="40" t="s">
        <v>227</v>
      </c>
      <c r="H73" s="14" t="s">
        <v>220</v>
      </c>
      <c r="I73" s="15" t="s">
        <v>55</v>
      </c>
      <c r="J73" s="15">
        <v>2015</v>
      </c>
      <c r="K73" s="15" t="s">
        <v>221</v>
      </c>
      <c r="L73" s="15" t="s">
        <v>48</v>
      </c>
      <c r="M73" s="15" t="s">
        <v>48</v>
      </c>
      <c r="N73" s="15" t="s">
        <v>48</v>
      </c>
      <c r="O73" s="15" t="s">
        <v>48</v>
      </c>
      <c r="P73" s="15" t="s">
        <v>48</v>
      </c>
      <c r="Q73" s="15" t="s">
        <v>48</v>
      </c>
      <c r="R73" s="15" t="s">
        <v>48</v>
      </c>
      <c r="S73" s="15" t="s">
        <v>48</v>
      </c>
      <c r="T73" s="15" t="s">
        <v>48</v>
      </c>
      <c r="U73" s="15" t="s">
        <v>48</v>
      </c>
      <c r="V73" s="15" t="s">
        <v>48</v>
      </c>
      <c r="W73" s="15" t="s">
        <v>48</v>
      </c>
      <c r="X73" s="15" t="s">
        <v>48</v>
      </c>
      <c r="Y73" s="15" t="s">
        <v>48</v>
      </c>
      <c r="Z73" s="15" t="s">
        <v>48</v>
      </c>
      <c r="AA73" s="32">
        <v>32950</v>
      </c>
      <c r="AB73" s="15" t="s">
        <v>48</v>
      </c>
      <c r="AC73" s="15" t="s">
        <v>48</v>
      </c>
      <c r="AD73" s="15" t="s">
        <v>48</v>
      </c>
      <c r="AE73" s="15" t="s">
        <v>48</v>
      </c>
      <c r="AF73" s="28">
        <v>41679</v>
      </c>
      <c r="AG73" s="15" t="s">
        <v>48</v>
      </c>
      <c r="AH73" s="15" t="s">
        <v>48</v>
      </c>
      <c r="AI73" s="15" t="s">
        <v>48</v>
      </c>
      <c r="AJ73" s="71"/>
      <c r="AK73" s="61" t="s">
        <v>59</v>
      </c>
      <c r="AL73" s="13" t="s">
        <v>60</v>
      </c>
      <c r="AM73" s="19"/>
      <c r="AN73" s="14">
        <v>1</v>
      </c>
      <c r="AO73" s="15">
        <v>0</v>
      </c>
      <c r="AP73" s="15">
        <v>1</v>
      </c>
      <c r="AQ73" s="15">
        <v>0</v>
      </c>
      <c r="AR73" s="15">
        <v>0</v>
      </c>
      <c r="AS73" s="15">
        <v>1</v>
      </c>
      <c r="AT73" s="16">
        <f t="shared" si="2"/>
        <v>3</v>
      </c>
      <c r="AU73" s="14" t="s">
        <v>48</v>
      </c>
      <c r="AV73" s="15" t="s">
        <v>48</v>
      </c>
      <c r="AW73" s="15" t="s">
        <v>48</v>
      </c>
      <c r="AX73" s="15" t="s">
        <v>48</v>
      </c>
      <c r="AY73" s="16" t="s">
        <v>48</v>
      </c>
      <c r="AZ73" s="15" t="s">
        <v>48</v>
      </c>
      <c r="BA73" s="15" t="s">
        <v>48</v>
      </c>
      <c r="BB73" s="15" t="s">
        <v>48</v>
      </c>
      <c r="BC73" s="15" t="s">
        <v>48</v>
      </c>
      <c r="BD73" s="15" t="s">
        <v>48</v>
      </c>
      <c r="BE73" s="15" t="s">
        <v>48</v>
      </c>
      <c r="BF73" s="17" t="s">
        <v>47</v>
      </c>
      <c r="BG73" s="13" t="s">
        <v>47</v>
      </c>
      <c r="BH73" s="13" t="s">
        <v>47</v>
      </c>
      <c r="BI73" s="13" t="s">
        <v>47</v>
      </c>
      <c r="BJ73" s="13" t="s">
        <v>47</v>
      </c>
      <c r="BK73" s="13" t="s">
        <v>47</v>
      </c>
      <c r="BL73" s="13" t="s">
        <v>47</v>
      </c>
      <c r="BM73" s="19" t="s">
        <v>47</v>
      </c>
      <c r="BN73" s="14">
        <v>0</v>
      </c>
      <c r="BO73" s="15">
        <v>0</v>
      </c>
      <c r="BP73" s="15">
        <v>0</v>
      </c>
      <c r="BQ73" s="16">
        <v>0</v>
      </c>
    </row>
    <row r="74" spans="1:69" ht="28.5" x14ac:dyDescent="0.45">
      <c r="A74" s="14" t="s">
        <v>176</v>
      </c>
      <c r="B74" s="15" t="s">
        <v>38</v>
      </c>
      <c r="C74" s="15">
        <v>6</v>
      </c>
      <c r="D74" s="15" t="s">
        <v>217</v>
      </c>
      <c r="E74" s="15" t="s">
        <v>228</v>
      </c>
      <c r="F74" s="33">
        <v>73</v>
      </c>
      <c r="G74" s="15" t="s">
        <v>229</v>
      </c>
      <c r="H74" s="14" t="s">
        <v>220</v>
      </c>
      <c r="I74" s="15" t="s">
        <v>55</v>
      </c>
      <c r="J74" s="15">
        <v>2015</v>
      </c>
      <c r="K74" s="15" t="s">
        <v>221</v>
      </c>
      <c r="L74" s="15" t="s">
        <v>48</v>
      </c>
      <c r="M74" s="15" t="s">
        <v>48</v>
      </c>
      <c r="N74" s="15" t="s">
        <v>48</v>
      </c>
      <c r="O74" s="15" t="s">
        <v>48</v>
      </c>
      <c r="P74" s="15" t="s">
        <v>48</v>
      </c>
      <c r="Q74" s="15" t="s">
        <v>48</v>
      </c>
      <c r="R74" s="15" t="s">
        <v>48</v>
      </c>
      <c r="S74" s="15" t="s">
        <v>48</v>
      </c>
      <c r="T74" s="15" t="s">
        <v>48</v>
      </c>
      <c r="U74" s="15" t="s">
        <v>48</v>
      </c>
      <c r="V74" s="15" t="s">
        <v>48</v>
      </c>
      <c r="W74" s="15" t="s">
        <v>48</v>
      </c>
      <c r="X74" s="15" t="s">
        <v>48</v>
      </c>
      <c r="Y74" s="15" t="s">
        <v>48</v>
      </c>
      <c r="Z74" s="15" t="s">
        <v>48</v>
      </c>
      <c r="AA74" s="32">
        <v>14231</v>
      </c>
      <c r="AB74" s="15" t="s">
        <v>48</v>
      </c>
      <c r="AC74" s="15" t="s">
        <v>48</v>
      </c>
      <c r="AD74" s="15" t="s">
        <v>48</v>
      </c>
      <c r="AE74" s="15" t="s">
        <v>48</v>
      </c>
      <c r="AF74" s="32">
        <v>17435</v>
      </c>
      <c r="AG74" s="15" t="s">
        <v>48</v>
      </c>
      <c r="AH74" s="15" t="s">
        <v>48</v>
      </c>
      <c r="AI74" s="15" t="s">
        <v>48</v>
      </c>
      <c r="AJ74" s="71"/>
      <c r="AK74" s="61" t="s">
        <v>59</v>
      </c>
      <c r="AL74" s="13" t="s">
        <v>60</v>
      </c>
      <c r="AM74" s="19"/>
      <c r="AN74" s="14">
        <v>1</v>
      </c>
      <c r="AO74" s="15">
        <v>0</v>
      </c>
      <c r="AP74" s="15">
        <v>1</v>
      </c>
      <c r="AQ74" s="15">
        <v>0</v>
      </c>
      <c r="AR74" s="15">
        <v>0</v>
      </c>
      <c r="AS74" s="15">
        <v>1</v>
      </c>
      <c r="AT74" s="16">
        <f t="shared" si="2"/>
        <v>3</v>
      </c>
      <c r="AU74" s="14" t="s">
        <v>48</v>
      </c>
      <c r="AV74" s="15" t="s">
        <v>48</v>
      </c>
      <c r="AW74" s="15" t="s">
        <v>48</v>
      </c>
      <c r="AX74" s="15" t="s">
        <v>48</v>
      </c>
      <c r="AY74" s="16" t="s">
        <v>48</v>
      </c>
      <c r="AZ74" s="15" t="s">
        <v>48</v>
      </c>
      <c r="BA74" s="15" t="s">
        <v>48</v>
      </c>
      <c r="BB74" s="15" t="s">
        <v>48</v>
      </c>
      <c r="BC74" s="15" t="s">
        <v>48</v>
      </c>
      <c r="BD74" s="15" t="s">
        <v>48</v>
      </c>
      <c r="BE74" s="15" t="s">
        <v>48</v>
      </c>
      <c r="BF74" s="17" t="s">
        <v>47</v>
      </c>
      <c r="BG74" s="13" t="s">
        <v>47</v>
      </c>
      <c r="BH74" s="13" t="s">
        <v>47</v>
      </c>
      <c r="BI74" s="13" t="s">
        <v>47</v>
      </c>
      <c r="BJ74" s="13" t="s">
        <v>47</v>
      </c>
      <c r="BK74" s="13" t="s">
        <v>47</v>
      </c>
      <c r="BL74" s="13" t="s">
        <v>47</v>
      </c>
      <c r="BM74" s="19" t="s">
        <v>47</v>
      </c>
      <c r="BN74" s="14">
        <v>0</v>
      </c>
      <c r="BO74" s="15">
        <v>0</v>
      </c>
      <c r="BP74" s="15">
        <v>0</v>
      </c>
      <c r="BQ74" s="16">
        <v>0</v>
      </c>
    </row>
    <row r="75" spans="1:69" ht="28.5" x14ac:dyDescent="0.45">
      <c r="A75" s="14" t="s">
        <v>176</v>
      </c>
      <c r="B75" s="15" t="s">
        <v>38</v>
      </c>
      <c r="C75" s="15">
        <v>6</v>
      </c>
      <c r="D75" s="15" t="s">
        <v>217</v>
      </c>
      <c r="E75" s="15" t="s">
        <v>228</v>
      </c>
      <c r="F75" s="33">
        <v>74</v>
      </c>
      <c r="G75" s="15" t="s">
        <v>230</v>
      </c>
      <c r="H75" s="14" t="s">
        <v>220</v>
      </c>
      <c r="I75" s="15" t="s">
        <v>55</v>
      </c>
      <c r="J75" s="15">
        <v>2015</v>
      </c>
      <c r="K75" s="15" t="s">
        <v>221</v>
      </c>
      <c r="L75" s="15" t="s">
        <v>48</v>
      </c>
      <c r="M75" s="15" t="s">
        <v>48</v>
      </c>
      <c r="N75" s="15" t="s">
        <v>48</v>
      </c>
      <c r="O75" s="15" t="s">
        <v>48</v>
      </c>
      <c r="P75" s="15" t="s">
        <v>48</v>
      </c>
      <c r="Q75" s="15" t="s">
        <v>48</v>
      </c>
      <c r="R75" s="15" t="s">
        <v>48</v>
      </c>
      <c r="S75" s="15" t="s">
        <v>48</v>
      </c>
      <c r="T75" s="15" t="s">
        <v>48</v>
      </c>
      <c r="U75" s="15" t="s">
        <v>48</v>
      </c>
      <c r="V75" s="15" t="s">
        <v>48</v>
      </c>
      <c r="W75" s="15" t="s">
        <v>48</v>
      </c>
      <c r="X75" s="15" t="s">
        <v>48</v>
      </c>
      <c r="Y75" s="15" t="s">
        <v>48</v>
      </c>
      <c r="Z75" s="15" t="s">
        <v>48</v>
      </c>
      <c r="AA75" s="32">
        <v>15578</v>
      </c>
      <c r="AB75" s="15" t="s">
        <v>48</v>
      </c>
      <c r="AC75" s="15" t="s">
        <v>48</v>
      </c>
      <c r="AD75" s="15" t="s">
        <v>48</v>
      </c>
      <c r="AE75" s="15" t="s">
        <v>48</v>
      </c>
      <c r="AF75" s="32">
        <v>18816</v>
      </c>
      <c r="AG75" s="15" t="s">
        <v>48</v>
      </c>
      <c r="AH75" s="15" t="s">
        <v>48</v>
      </c>
      <c r="AI75" s="15" t="s">
        <v>48</v>
      </c>
      <c r="AJ75" s="71"/>
      <c r="AK75" s="61" t="s">
        <v>59</v>
      </c>
      <c r="AL75" s="13" t="s">
        <v>60</v>
      </c>
      <c r="AM75" s="19"/>
      <c r="AN75" s="14">
        <v>1</v>
      </c>
      <c r="AO75" s="15">
        <v>0</v>
      </c>
      <c r="AP75" s="15">
        <v>1</v>
      </c>
      <c r="AQ75" s="15">
        <v>0</v>
      </c>
      <c r="AR75" s="15">
        <v>0</v>
      </c>
      <c r="AS75" s="15">
        <v>1</v>
      </c>
      <c r="AT75" s="16">
        <f t="shared" si="2"/>
        <v>3</v>
      </c>
      <c r="AU75" s="14" t="s">
        <v>48</v>
      </c>
      <c r="AV75" s="15" t="s">
        <v>48</v>
      </c>
      <c r="AW75" s="15" t="s">
        <v>48</v>
      </c>
      <c r="AX75" s="15" t="s">
        <v>48</v>
      </c>
      <c r="AY75" s="16" t="s">
        <v>48</v>
      </c>
      <c r="AZ75" s="15" t="s">
        <v>48</v>
      </c>
      <c r="BA75" s="15" t="s">
        <v>48</v>
      </c>
      <c r="BB75" s="15" t="s">
        <v>48</v>
      </c>
      <c r="BC75" s="15" t="s">
        <v>48</v>
      </c>
      <c r="BD75" s="15" t="s">
        <v>48</v>
      </c>
      <c r="BE75" s="15" t="s">
        <v>48</v>
      </c>
      <c r="BF75" s="17" t="s">
        <v>47</v>
      </c>
      <c r="BG75" s="13" t="s">
        <v>47</v>
      </c>
      <c r="BH75" s="13" t="s">
        <v>47</v>
      </c>
      <c r="BI75" s="13" t="s">
        <v>47</v>
      </c>
      <c r="BJ75" s="13" t="s">
        <v>47</v>
      </c>
      <c r="BK75" s="13" t="s">
        <v>47</v>
      </c>
      <c r="BL75" s="13" t="s">
        <v>47</v>
      </c>
      <c r="BM75" s="19" t="s">
        <v>47</v>
      </c>
      <c r="BN75" s="14">
        <v>0</v>
      </c>
      <c r="BO75" s="15">
        <v>0</v>
      </c>
      <c r="BP75" s="15">
        <v>0</v>
      </c>
      <c r="BQ75" s="16">
        <v>0</v>
      </c>
    </row>
    <row r="76" spans="1:69" s="13" customFormat="1" ht="42.75" x14ac:dyDescent="0.45">
      <c r="A76" s="17" t="s">
        <v>176</v>
      </c>
      <c r="B76" s="13" t="s">
        <v>38</v>
      </c>
      <c r="C76" s="13">
        <v>7</v>
      </c>
      <c r="D76" s="13" t="s">
        <v>231</v>
      </c>
      <c r="E76" s="13" t="s">
        <v>38</v>
      </c>
      <c r="F76" s="33">
        <v>75</v>
      </c>
      <c r="G76" s="15" t="s">
        <v>232</v>
      </c>
      <c r="H76" s="14" t="s">
        <v>179</v>
      </c>
      <c r="I76" s="15" t="s">
        <v>72</v>
      </c>
      <c r="J76" s="15">
        <v>1994</v>
      </c>
      <c r="K76" s="15" t="s">
        <v>83</v>
      </c>
      <c r="L76" s="15">
        <v>133.81</v>
      </c>
      <c r="M76" s="15">
        <v>135.79</v>
      </c>
      <c r="N76" s="15">
        <v>139.71</v>
      </c>
      <c r="O76" s="15">
        <v>141.05000000000001</v>
      </c>
      <c r="P76" s="15">
        <v>144.27000000000001</v>
      </c>
      <c r="Q76" s="15">
        <v>145.74</v>
      </c>
      <c r="R76" s="15">
        <v>149.93</v>
      </c>
      <c r="S76" s="15">
        <v>156.06</v>
      </c>
      <c r="T76" s="15">
        <v>162.52000000000001</v>
      </c>
      <c r="U76" s="15">
        <v>172.2</v>
      </c>
      <c r="V76" s="15">
        <v>175.6</v>
      </c>
      <c r="W76" s="15">
        <v>183.77</v>
      </c>
      <c r="X76" s="15">
        <v>189.69</v>
      </c>
      <c r="Y76" s="15">
        <v>195.85</v>
      </c>
      <c r="Z76" s="15">
        <v>204.24</v>
      </c>
      <c r="AA76" s="15">
        <v>212.56</v>
      </c>
      <c r="AB76" s="15">
        <v>224.35</v>
      </c>
      <c r="AC76" s="15">
        <v>233.89</v>
      </c>
      <c r="AD76" s="15">
        <v>241.36</v>
      </c>
      <c r="AE76" s="13">
        <v>250.56</v>
      </c>
      <c r="AF76" s="13">
        <v>260.35000000000002</v>
      </c>
      <c r="AG76" s="13">
        <v>278.26</v>
      </c>
      <c r="AH76" s="15">
        <v>289.18</v>
      </c>
      <c r="AI76" s="15">
        <v>304.49</v>
      </c>
      <c r="AJ76" s="71"/>
      <c r="AK76" s="61" t="s">
        <v>59</v>
      </c>
      <c r="AL76" s="13" t="s">
        <v>60</v>
      </c>
      <c r="AM76" s="19"/>
      <c r="AN76" s="14">
        <v>1</v>
      </c>
      <c r="AO76" s="13">
        <v>1</v>
      </c>
      <c r="AP76" s="13">
        <v>1</v>
      </c>
      <c r="AQ76" s="13">
        <v>1</v>
      </c>
      <c r="AR76" s="13">
        <v>1</v>
      </c>
      <c r="AS76" s="13">
        <v>1</v>
      </c>
      <c r="AT76" s="16">
        <f t="shared" si="2"/>
        <v>6</v>
      </c>
      <c r="AU76" s="14" t="s">
        <v>48</v>
      </c>
      <c r="AV76" s="15" t="s">
        <v>48</v>
      </c>
      <c r="AW76" s="15" t="s">
        <v>48</v>
      </c>
      <c r="AX76" s="15" t="s">
        <v>48</v>
      </c>
      <c r="AY76" s="16" t="s">
        <v>48</v>
      </c>
      <c r="AZ76" s="15" t="s">
        <v>48</v>
      </c>
      <c r="BA76" s="15" t="s">
        <v>48</v>
      </c>
      <c r="BB76" s="15" t="s">
        <v>48</v>
      </c>
      <c r="BC76" s="15" t="s">
        <v>48</v>
      </c>
      <c r="BD76" s="15" t="s">
        <v>48</v>
      </c>
      <c r="BE76" s="15" t="s">
        <v>48</v>
      </c>
      <c r="BF76" s="17" t="s">
        <v>47</v>
      </c>
      <c r="BG76" s="13" t="s">
        <v>47</v>
      </c>
      <c r="BH76" s="13" t="s">
        <v>47</v>
      </c>
      <c r="BI76" s="13" t="s">
        <v>47</v>
      </c>
      <c r="BJ76" s="13" t="s">
        <v>47</v>
      </c>
      <c r="BK76" s="13" t="s">
        <v>47</v>
      </c>
      <c r="BL76" s="13" t="s">
        <v>47</v>
      </c>
      <c r="BM76" s="19" t="s">
        <v>47</v>
      </c>
      <c r="BN76" s="14">
        <v>0</v>
      </c>
      <c r="BO76" s="15">
        <v>0</v>
      </c>
      <c r="BP76" s="15">
        <v>0</v>
      </c>
      <c r="BQ76" s="16">
        <v>0</v>
      </c>
    </row>
    <row r="77" spans="1:69" ht="99.75" x14ac:dyDescent="0.45">
      <c r="A77" s="14" t="s">
        <v>176</v>
      </c>
      <c r="B77" s="15" t="s">
        <v>38</v>
      </c>
      <c r="C77" s="13">
        <v>7</v>
      </c>
      <c r="D77" s="13" t="s">
        <v>231</v>
      </c>
      <c r="E77" s="15" t="s">
        <v>38</v>
      </c>
      <c r="F77" s="33">
        <v>76</v>
      </c>
      <c r="G77" s="15" t="s">
        <v>233</v>
      </c>
      <c r="H77" s="14" t="s">
        <v>234</v>
      </c>
      <c r="I77" s="15" t="s">
        <v>72</v>
      </c>
      <c r="J77" s="15">
        <v>1970</v>
      </c>
      <c r="K77" s="15" t="s">
        <v>56</v>
      </c>
      <c r="L77" s="15">
        <v>13.5</v>
      </c>
      <c r="M77" s="15">
        <v>13.6</v>
      </c>
      <c r="N77" s="15">
        <v>14</v>
      </c>
      <c r="O77" s="15">
        <v>14.3</v>
      </c>
      <c r="P77" s="15">
        <v>14.2</v>
      </c>
      <c r="Q77" s="15">
        <v>14.2</v>
      </c>
      <c r="R77" s="15">
        <v>14.2</v>
      </c>
      <c r="S77" s="15">
        <v>14.8</v>
      </c>
      <c r="T77" s="15">
        <v>14.9</v>
      </c>
      <c r="U77" s="15">
        <v>15.5</v>
      </c>
      <c r="V77" s="15">
        <v>14.9</v>
      </c>
      <c r="W77" s="15">
        <v>15.5</v>
      </c>
      <c r="X77" s="15">
        <v>15.5</v>
      </c>
      <c r="Y77" s="15">
        <v>15.5</v>
      </c>
      <c r="Z77" s="15">
        <v>15.5</v>
      </c>
      <c r="AA77" s="15">
        <v>14.6</v>
      </c>
      <c r="AB77" s="15">
        <v>14.6</v>
      </c>
      <c r="AC77" s="15">
        <v>14.6</v>
      </c>
      <c r="AD77" s="15">
        <v>14.6</v>
      </c>
      <c r="AE77" s="15">
        <v>14.6</v>
      </c>
      <c r="AF77" s="15">
        <v>14.6</v>
      </c>
      <c r="AG77" s="15">
        <v>14.6</v>
      </c>
      <c r="AH77" s="15">
        <v>14.6</v>
      </c>
      <c r="AI77" s="15">
        <v>14.6</v>
      </c>
      <c r="AJ77" s="71"/>
      <c r="AK77" s="61" t="s">
        <v>45</v>
      </c>
      <c r="AL77" s="13" t="s">
        <v>46</v>
      </c>
      <c r="AM77" s="19"/>
      <c r="AN77" s="14">
        <v>1</v>
      </c>
      <c r="AO77" s="15">
        <v>1</v>
      </c>
      <c r="AP77" s="15">
        <v>1</v>
      </c>
      <c r="AQ77" s="15">
        <v>1</v>
      </c>
      <c r="AR77" s="15">
        <v>1</v>
      </c>
      <c r="AS77" s="15">
        <v>1</v>
      </c>
      <c r="AT77" s="16">
        <f t="shared" si="2"/>
        <v>6</v>
      </c>
      <c r="AU77" s="14" t="s">
        <v>48</v>
      </c>
      <c r="AV77" s="15" t="s">
        <v>48</v>
      </c>
      <c r="AW77" s="15" t="s">
        <v>48</v>
      </c>
      <c r="AX77" s="15" t="s">
        <v>48</v>
      </c>
      <c r="AY77" s="16" t="s">
        <v>48</v>
      </c>
      <c r="AZ77" s="15" t="s">
        <v>48</v>
      </c>
      <c r="BA77" s="15" t="s">
        <v>48</v>
      </c>
      <c r="BB77" s="15" t="s">
        <v>48</v>
      </c>
      <c r="BC77" s="15" t="s">
        <v>48</v>
      </c>
      <c r="BD77" s="15" t="s">
        <v>48</v>
      </c>
      <c r="BE77" s="15" t="s">
        <v>48</v>
      </c>
      <c r="BF77" s="17" t="s">
        <v>47</v>
      </c>
      <c r="BG77" s="13" t="s">
        <v>47</v>
      </c>
      <c r="BH77" s="13" t="s">
        <v>47</v>
      </c>
      <c r="BI77" s="13" t="s">
        <v>47</v>
      </c>
      <c r="BJ77" s="13" t="s">
        <v>47</v>
      </c>
      <c r="BK77" s="13" t="s">
        <v>47</v>
      </c>
      <c r="BL77" s="13" t="s">
        <v>47</v>
      </c>
      <c r="BM77" s="19" t="s">
        <v>47</v>
      </c>
      <c r="BN77" s="14">
        <v>0</v>
      </c>
      <c r="BO77" s="15">
        <v>0</v>
      </c>
      <c r="BP77" s="15">
        <v>0</v>
      </c>
      <c r="BQ77" s="16">
        <v>0</v>
      </c>
    </row>
    <row r="78" spans="1:69" ht="57" x14ac:dyDescent="0.45">
      <c r="A78" s="14" t="s">
        <v>176</v>
      </c>
      <c r="B78" s="15" t="s">
        <v>38</v>
      </c>
      <c r="C78" s="13">
        <v>7</v>
      </c>
      <c r="D78" s="13" t="s">
        <v>231</v>
      </c>
      <c r="E78" s="15" t="s">
        <v>38</v>
      </c>
      <c r="F78" s="33">
        <v>77</v>
      </c>
      <c r="G78" s="15" t="s">
        <v>235</v>
      </c>
      <c r="H78" s="14" t="s">
        <v>236</v>
      </c>
      <c r="I78" s="15" t="s">
        <v>72</v>
      </c>
      <c r="J78" s="15">
        <v>2015</v>
      </c>
      <c r="K78" s="15" t="s">
        <v>56</v>
      </c>
      <c r="L78" s="15" t="s">
        <v>48</v>
      </c>
      <c r="M78" s="15" t="s">
        <v>48</v>
      </c>
      <c r="N78" s="15" t="s">
        <v>48</v>
      </c>
      <c r="O78" s="15" t="s">
        <v>48</v>
      </c>
      <c r="P78" s="15" t="s">
        <v>48</v>
      </c>
      <c r="Q78" s="15" t="s">
        <v>48</v>
      </c>
      <c r="R78" s="15" t="s">
        <v>48</v>
      </c>
      <c r="S78" s="15" t="s">
        <v>48</v>
      </c>
      <c r="T78" s="15" t="s">
        <v>48</v>
      </c>
      <c r="U78" s="15" t="s">
        <v>48</v>
      </c>
      <c r="V78" s="15" t="s">
        <v>48</v>
      </c>
      <c r="W78" s="15" t="s">
        <v>48</v>
      </c>
      <c r="X78" s="15" t="s">
        <v>48</v>
      </c>
      <c r="Y78" s="15" t="s">
        <v>48</v>
      </c>
      <c r="Z78" s="15" t="s">
        <v>48</v>
      </c>
      <c r="AA78" s="15">
        <v>0.9</v>
      </c>
      <c r="AB78" s="15">
        <v>1.1000000000000001</v>
      </c>
      <c r="AC78" s="15">
        <v>1.1000000000000001</v>
      </c>
      <c r="AD78" s="15">
        <v>1</v>
      </c>
      <c r="AE78" s="18">
        <v>1</v>
      </c>
      <c r="AF78" s="15">
        <v>1.1000000000000001</v>
      </c>
      <c r="AG78" s="15">
        <v>1.3</v>
      </c>
      <c r="AH78" s="13">
        <v>1.3</v>
      </c>
      <c r="AI78" s="13">
        <v>1.6</v>
      </c>
      <c r="AJ78" s="71"/>
      <c r="AK78" s="61" t="s">
        <v>59</v>
      </c>
      <c r="AL78" s="13" t="s">
        <v>60</v>
      </c>
      <c r="AM78" s="19"/>
      <c r="AN78" s="14">
        <v>1</v>
      </c>
      <c r="AO78" s="15">
        <v>1</v>
      </c>
      <c r="AP78" s="15">
        <v>1</v>
      </c>
      <c r="AQ78" s="15">
        <v>1</v>
      </c>
      <c r="AR78" s="15">
        <v>1</v>
      </c>
      <c r="AS78" s="15">
        <v>1</v>
      </c>
      <c r="AT78" s="16">
        <f t="shared" si="2"/>
        <v>6</v>
      </c>
      <c r="AU78" s="14" t="s">
        <v>48</v>
      </c>
      <c r="AV78" s="15" t="s">
        <v>48</v>
      </c>
      <c r="AW78" s="15" t="s">
        <v>48</v>
      </c>
      <c r="AX78" s="15" t="s">
        <v>48</v>
      </c>
      <c r="AY78" s="16" t="s">
        <v>48</v>
      </c>
      <c r="AZ78" s="15" t="s">
        <v>48</v>
      </c>
      <c r="BA78" s="15" t="s">
        <v>48</v>
      </c>
      <c r="BB78" s="15" t="s">
        <v>48</v>
      </c>
      <c r="BC78" s="15" t="s">
        <v>48</v>
      </c>
      <c r="BD78" s="15" t="s">
        <v>48</v>
      </c>
      <c r="BE78" s="15" t="s">
        <v>48</v>
      </c>
      <c r="BF78" s="17" t="s">
        <v>47</v>
      </c>
      <c r="BG78" s="13" t="s">
        <v>47</v>
      </c>
      <c r="BH78" s="13" t="s">
        <v>47</v>
      </c>
      <c r="BI78" s="13" t="s">
        <v>47</v>
      </c>
      <c r="BJ78" s="13" t="s">
        <v>47</v>
      </c>
      <c r="BK78" s="13" t="s">
        <v>47</v>
      </c>
      <c r="BL78" s="13" t="s">
        <v>47</v>
      </c>
      <c r="BM78" s="19" t="s">
        <v>47</v>
      </c>
      <c r="BN78" s="14">
        <v>0</v>
      </c>
      <c r="BO78" s="15">
        <v>0</v>
      </c>
      <c r="BP78" s="15">
        <v>0</v>
      </c>
      <c r="BQ78" s="16">
        <v>0</v>
      </c>
    </row>
    <row r="79" spans="1:69" ht="28.5" x14ac:dyDescent="0.45">
      <c r="A79" s="14" t="s">
        <v>176</v>
      </c>
      <c r="B79" s="15" t="s">
        <v>38</v>
      </c>
      <c r="C79" s="13">
        <v>7</v>
      </c>
      <c r="D79" s="13" t="s">
        <v>231</v>
      </c>
      <c r="E79" s="15" t="s">
        <v>38</v>
      </c>
      <c r="F79" s="33">
        <v>78</v>
      </c>
      <c r="G79" s="15" t="s">
        <v>237</v>
      </c>
      <c r="H79" s="14" t="s">
        <v>238</v>
      </c>
      <c r="I79" s="15" t="s">
        <v>72</v>
      </c>
      <c r="J79" s="15">
        <v>2004</v>
      </c>
      <c r="K79" s="15" t="s">
        <v>83</v>
      </c>
      <c r="L79" s="15" t="s">
        <v>48</v>
      </c>
      <c r="M79" s="15" t="s">
        <v>48</v>
      </c>
      <c r="N79" s="15" t="s">
        <v>48</v>
      </c>
      <c r="O79" s="15" t="s">
        <v>48</v>
      </c>
      <c r="P79" s="18">
        <v>1</v>
      </c>
      <c r="Q79" s="18">
        <v>2.5</v>
      </c>
      <c r="R79" s="18">
        <v>4.2</v>
      </c>
      <c r="S79" s="18">
        <v>2.5</v>
      </c>
      <c r="T79" s="18">
        <v>2.5</v>
      </c>
      <c r="U79" s="18">
        <v>7.2</v>
      </c>
      <c r="V79" s="18">
        <v>15.7</v>
      </c>
      <c r="W79" s="18">
        <v>15.3</v>
      </c>
      <c r="X79" s="18">
        <v>14</v>
      </c>
      <c r="Y79" s="18">
        <v>11.5</v>
      </c>
      <c r="Z79" s="18">
        <v>10.5</v>
      </c>
      <c r="AA79" s="18">
        <v>11.5</v>
      </c>
      <c r="AB79" s="18">
        <v>14</v>
      </c>
      <c r="AC79" s="18">
        <v>14.5</v>
      </c>
      <c r="AD79" s="18">
        <v>14.5</v>
      </c>
      <c r="AE79" s="15">
        <v>14.5</v>
      </c>
      <c r="AF79" s="18">
        <v>18</v>
      </c>
      <c r="AG79" s="15">
        <v>19.5</v>
      </c>
      <c r="AH79" s="13">
        <v>28.5</v>
      </c>
      <c r="AI79" s="13" t="s">
        <v>48</v>
      </c>
      <c r="AJ79" s="71"/>
      <c r="AK79" s="61" t="s">
        <v>59</v>
      </c>
      <c r="AL79" s="13" t="s">
        <v>60</v>
      </c>
      <c r="AM79" s="19"/>
      <c r="AN79" s="14">
        <v>1</v>
      </c>
      <c r="AO79" s="15">
        <v>1</v>
      </c>
      <c r="AP79" s="15">
        <v>1</v>
      </c>
      <c r="AQ79" s="15">
        <v>1</v>
      </c>
      <c r="AR79" s="15">
        <v>0</v>
      </c>
      <c r="AS79" s="15">
        <v>1</v>
      </c>
      <c r="AT79" s="16">
        <f t="shared" si="2"/>
        <v>5</v>
      </c>
      <c r="AU79" s="14" t="s">
        <v>48</v>
      </c>
      <c r="AV79" s="15" t="s">
        <v>48</v>
      </c>
      <c r="AW79" s="15" t="s">
        <v>48</v>
      </c>
      <c r="AX79" s="15" t="s">
        <v>48</v>
      </c>
      <c r="AY79" s="16" t="s">
        <v>48</v>
      </c>
      <c r="AZ79" s="15" t="s">
        <v>48</v>
      </c>
      <c r="BA79" s="15" t="s">
        <v>48</v>
      </c>
      <c r="BB79" s="15" t="s">
        <v>48</v>
      </c>
      <c r="BC79" s="15" t="s">
        <v>48</v>
      </c>
      <c r="BD79" s="15" t="s">
        <v>48</v>
      </c>
      <c r="BE79" s="15" t="s">
        <v>48</v>
      </c>
      <c r="BF79" s="17" t="s">
        <v>47</v>
      </c>
      <c r="BG79" s="13" t="s">
        <v>47</v>
      </c>
      <c r="BH79" s="13" t="s">
        <v>47</v>
      </c>
      <c r="BI79" s="13" t="s">
        <v>47</v>
      </c>
      <c r="BJ79" s="13" t="s">
        <v>47</v>
      </c>
      <c r="BK79" s="13" t="s">
        <v>47</v>
      </c>
      <c r="BL79" s="13" t="s">
        <v>47</v>
      </c>
      <c r="BM79" s="19" t="s">
        <v>47</v>
      </c>
      <c r="BN79" s="14">
        <v>0</v>
      </c>
      <c r="BO79" s="15">
        <v>0</v>
      </c>
      <c r="BP79" s="15">
        <v>0</v>
      </c>
      <c r="BQ79" s="16">
        <v>0</v>
      </c>
    </row>
    <row r="80" spans="1:69" ht="85.5" x14ac:dyDescent="0.45">
      <c r="A80" s="14" t="s">
        <v>176</v>
      </c>
      <c r="B80" s="15" t="s">
        <v>38</v>
      </c>
      <c r="C80" s="15">
        <v>8</v>
      </c>
      <c r="D80" s="15" t="s">
        <v>239</v>
      </c>
      <c r="E80" s="15" t="s">
        <v>38</v>
      </c>
      <c r="F80" s="33">
        <v>79</v>
      </c>
      <c r="G80" s="15" t="s">
        <v>240</v>
      </c>
      <c r="H80" s="14" t="s">
        <v>179</v>
      </c>
      <c r="I80" s="15" t="s">
        <v>72</v>
      </c>
      <c r="J80" s="15">
        <v>1994</v>
      </c>
      <c r="K80" s="15" t="s">
        <v>83</v>
      </c>
      <c r="L80" s="15">
        <v>0.1</v>
      </c>
      <c r="M80" s="15">
        <v>-2.69</v>
      </c>
      <c r="N80" s="15">
        <v>-3.41</v>
      </c>
      <c r="O80" s="15">
        <v>-3.4</v>
      </c>
      <c r="P80" s="15">
        <v>4.0199999999999996</v>
      </c>
      <c r="Q80" s="15">
        <v>1.68</v>
      </c>
      <c r="R80" s="15">
        <v>1.63</v>
      </c>
      <c r="S80" s="15">
        <v>1.7</v>
      </c>
      <c r="T80" s="15">
        <v>1.43</v>
      </c>
      <c r="U80" s="15">
        <v>1.42</v>
      </c>
      <c r="V80" s="15">
        <v>-0.39</v>
      </c>
      <c r="W80" s="15">
        <v>4.17</v>
      </c>
      <c r="X80" s="15">
        <v>5.44</v>
      </c>
      <c r="Y80" s="15">
        <v>1.36</v>
      </c>
      <c r="Z80" s="15">
        <v>-1.3</v>
      </c>
      <c r="AA80" s="15">
        <v>-1.1200000000000001</v>
      </c>
      <c r="AB80" s="15">
        <v>1.62</v>
      </c>
      <c r="AC80" s="15">
        <v>3.5</v>
      </c>
      <c r="AD80" s="15">
        <v>2.09</v>
      </c>
      <c r="AE80" s="24">
        <v>-1.69</v>
      </c>
      <c r="AF80" s="24">
        <v>-2.56</v>
      </c>
      <c r="AG80" s="24">
        <v>-6.74</v>
      </c>
      <c r="AH80" s="24">
        <v>0.39</v>
      </c>
      <c r="AI80" s="24">
        <v>-1.89</v>
      </c>
      <c r="AJ80" s="71"/>
      <c r="AK80" s="63" t="s">
        <v>67</v>
      </c>
      <c r="AL80" s="23" t="s">
        <v>141</v>
      </c>
      <c r="AM80" s="13" t="s">
        <v>92</v>
      </c>
      <c r="AN80" s="14">
        <v>1</v>
      </c>
      <c r="AO80" s="15">
        <v>1</v>
      </c>
      <c r="AP80" s="15">
        <v>1</v>
      </c>
      <c r="AQ80" s="15">
        <v>1</v>
      </c>
      <c r="AR80" s="15">
        <v>1</v>
      </c>
      <c r="AS80" s="15">
        <v>1</v>
      </c>
      <c r="AT80" s="16">
        <f t="shared" si="2"/>
        <v>6</v>
      </c>
      <c r="AU80" s="14" t="s">
        <v>48</v>
      </c>
      <c r="AV80" s="15" t="s">
        <v>48</v>
      </c>
      <c r="AW80" s="15" t="s">
        <v>48</v>
      </c>
      <c r="AX80" s="15" t="s">
        <v>48</v>
      </c>
      <c r="AY80" s="15" t="s">
        <v>48</v>
      </c>
      <c r="AZ80" s="14" t="s">
        <v>718</v>
      </c>
      <c r="BA80" s="35" t="s">
        <v>719</v>
      </c>
      <c r="BB80" s="13" t="s">
        <v>47</v>
      </c>
      <c r="BC80" s="15" t="s">
        <v>720</v>
      </c>
      <c r="BD80" s="13" t="s">
        <v>47</v>
      </c>
      <c r="BE80" s="13" t="s">
        <v>47</v>
      </c>
      <c r="BF80" s="17" t="s">
        <v>47</v>
      </c>
      <c r="BG80" s="13" t="s">
        <v>47</v>
      </c>
      <c r="BH80" s="13" t="s">
        <v>47</v>
      </c>
      <c r="BI80" s="13" t="s">
        <v>47</v>
      </c>
      <c r="BJ80" s="13" t="s">
        <v>47</v>
      </c>
      <c r="BK80" s="13" t="s">
        <v>47</v>
      </c>
      <c r="BL80" s="13" t="s">
        <v>47</v>
      </c>
      <c r="BM80" s="19" t="s">
        <v>47</v>
      </c>
      <c r="BN80" s="14">
        <v>0</v>
      </c>
      <c r="BO80" s="15">
        <v>1</v>
      </c>
      <c r="BP80" s="15">
        <v>0</v>
      </c>
      <c r="BQ80" s="16">
        <v>1</v>
      </c>
    </row>
    <row r="81" spans="1:69" ht="71.25" x14ac:dyDescent="0.45">
      <c r="A81" s="14" t="s">
        <v>176</v>
      </c>
      <c r="B81" s="15" t="s">
        <v>38</v>
      </c>
      <c r="C81" s="15">
        <v>9</v>
      </c>
      <c r="D81" s="15" t="s">
        <v>241</v>
      </c>
      <c r="E81" s="15" t="s">
        <v>38</v>
      </c>
      <c r="F81" s="33">
        <v>80</v>
      </c>
      <c r="G81" s="15" t="s">
        <v>788</v>
      </c>
      <c r="H81" s="14" t="s">
        <v>789</v>
      </c>
      <c r="I81" s="15" t="s">
        <v>72</v>
      </c>
      <c r="J81" s="15">
        <v>2014</v>
      </c>
      <c r="K81" s="15" t="s">
        <v>221</v>
      </c>
      <c r="L81" s="15" t="s">
        <v>48</v>
      </c>
      <c r="M81" s="15" t="s">
        <v>48</v>
      </c>
      <c r="N81" s="15" t="s">
        <v>48</v>
      </c>
      <c r="O81" s="15" t="s">
        <v>48</v>
      </c>
      <c r="P81" s="15" t="s">
        <v>48</v>
      </c>
      <c r="Q81" s="15" t="s">
        <v>48</v>
      </c>
      <c r="R81" s="15" t="s">
        <v>48</v>
      </c>
      <c r="S81" s="15" t="s">
        <v>48</v>
      </c>
      <c r="T81" s="15" t="s">
        <v>48</v>
      </c>
      <c r="U81" s="15" t="s">
        <v>48</v>
      </c>
      <c r="V81" s="15" t="s">
        <v>48</v>
      </c>
      <c r="W81" s="15" t="s">
        <v>48</v>
      </c>
      <c r="X81" s="15" t="s">
        <v>48</v>
      </c>
      <c r="Y81" s="15" t="s">
        <v>48</v>
      </c>
      <c r="Z81" s="32">
        <v>225176</v>
      </c>
      <c r="AA81" s="32">
        <v>232781</v>
      </c>
      <c r="AB81" s="32">
        <v>238998</v>
      </c>
      <c r="AC81" s="32">
        <v>250982</v>
      </c>
      <c r="AD81" s="32">
        <v>260851</v>
      </c>
      <c r="AE81" s="32">
        <v>275337</v>
      </c>
      <c r="AF81" s="32">
        <v>284173</v>
      </c>
      <c r="AG81" s="32">
        <v>298463</v>
      </c>
      <c r="AH81" s="32">
        <v>304168</v>
      </c>
      <c r="AI81" s="32">
        <v>318198</v>
      </c>
      <c r="AJ81" s="71"/>
      <c r="AK81" s="61" t="s">
        <v>59</v>
      </c>
      <c r="AL81" s="23" t="s">
        <v>60</v>
      </c>
      <c r="AM81" s="13" t="s">
        <v>84</v>
      </c>
      <c r="AN81" s="14">
        <v>0</v>
      </c>
      <c r="AO81" s="15">
        <v>1</v>
      </c>
      <c r="AP81" s="15">
        <v>1</v>
      </c>
      <c r="AQ81" s="15">
        <v>1</v>
      </c>
      <c r="AR81" s="15">
        <v>1</v>
      </c>
      <c r="AS81" s="15">
        <v>1</v>
      </c>
      <c r="AT81" s="16">
        <f t="shared" si="2"/>
        <v>5</v>
      </c>
      <c r="AU81" s="14" t="s">
        <v>48</v>
      </c>
      <c r="AV81" s="15" t="s">
        <v>48</v>
      </c>
      <c r="AW81" s="15" t="s">
        <v>48</v>
      </c>
      <c r="AX81" s="15" t="s">
        <v>48</v>
      </c>
      <c r="AY81" s="16" t="s">
        <v>48</v>
      </c>
      <c r="AZ81" s="15" t="s">
        <v>48</v>
      </c>
      <c r="BA81" s="15" t="s">
        <v>48</v>
      </c>
      <c r="BB81" s="15" t="s">
        <v>48</v>
      </c>
      <c r="BC81" s="15" t="s">
        <v>48</v>
      </c>
      <c r="BD81" s="15" t="s">
        <v>48</v>
      </c>
      <c r="BE81" s="15" t="s">
        <v>48</v>
      </c>
      <c r="BF81" s="17" t="s">
        <v>47</v>
      </c>
      <c r="BG81" s="13" t="s">
        <v>47</v>
      </c>
      <c r="BH81" s="13" t="s">
        <v>47</v>
      </c>
      <c r="BI81" s="13" t="s">
        <v>47</v>
      </c>
      <c r="BJ81" s="13" t="s">
        <v>47</v>
      </c>
      <c r="BK81" s="13" t="s">
        <v>47</v>
      </c>
      <c r="BL81" s="13" t="s">
        <v>47</v>
      </c>
      <c r="BM81" s="19" t="s">
        <v>47</v>
      </c>
      <c r="BN81" s="14">
        <v>0</v>
      </c>
      <c r="BO81" s="15">
        <v>0</v>
      </c>
      <c r="BP81" s="15">
        <v>0</v>
      </c>
      <c r="BQ81" s="16">
        <v>0</v>
      </c>
    </row>
    <row r="82" spans="1:69" ht="57.4" thickBot="1" x14ac:dyDescent="0.5">
      <c r="A82" s="14" t="s">
        <v>176</v>
      </c>
      <c r="B82" s="15" t="s">
        <v>38</v>
      </c>
      <c r="C82" s="15">
        <v>9</v>
      </c>
      <c r="D82" s="15" t="s">
        <v>241</v>
      </c>
      <c r="E82" s="15" t="s">
        <v>38</v>
      </c>
      <c r="F82" s="33">
        <v>81</v>
      </c>
      <c r="G82" s="15" t="s">
        <v>791</v>
      </c>
      <c r="H82" s="41" t="s">
        <v>790</v>
      </c>
      <c r="I82" s="15" t="s">
        <v>72</v>
      </c>
      <c r="J82" s="15">
        <v>2014</v>
      </c>
      <c r="K82" s="15" t="s">
        <v>242</v>
      </c>
      <c r="L82" s="15" t="s">
        <v>48</v>
      </c>
      <c r="M82" s="15" t="s">
        <v>48</v>
      </c>
      <c r="N82" s="15" t="s">
        <v>48</v>
      </c>
      <c r="O82" s="15" t="s">
        <v>48</v>
      </c>
      <c r="P82" s="15" t="s">
        <v>48</v>
      </c>
      <c r="Q82" s="15" t="s">
        <v>48</v>
      </c>
      <c r="R82" s="15" t="s">
        <v>48</v>
      </c>
      <c r="S82" s="15" t="s">
        <v>48</v>
      </c>
      <c r="T82" s="15" t="s">
        <v>48</v>
      </c>
      <c r="U82" s="15" t="s">
        <v>48</v>
      </c>
      <c r="V82" s="15" t="s">
        <v>48</v>
      </c>
      <c r="W82" s="15" t="s">
        <v>48</v>
      </c>
      <c r="X82" s="15" t="s">
        <v>48</v>
      </c>
      <c r="Y82" s="15" t="s">
        <v>48</v>
      </c>
      <c r="Z82" s="15">
        <v>5115</v>
      </c>
      <c r="AA82" s="15">
        <v>5271</v>
      </c>
      <c r="AB82" s="15">
        <v>5320</v>
      </c>
      <c r="AC82" s="15">
        <v>5459</v>
      </c>
      <c r="AD82" s="15">
        <v>5605</v>
      </c>
      <c r="AE82" s="15">
        <v>5742</v>
      </c>
      <c r="AF82" s="15">
        <v>5881</v>
      </c>
      <c r="AG82" s="15">
        <v>6234</v>
      </c>
      <c r="AH82" s="15">
        <v>6405</v>
      </c>
      <c r="AI82" s="37">
        <v>6595</v>
      </c>
      <c r="AJ82" s="72"/>
      <c r="AK82" s="61" t="s">
        <v>59</v>
      </c>
      <c r="AL82" s="23" t="s">
        <v>60</v>
      </c>
      <c r="AM82" s="19" t="s">
        <v>84</v>
      </c>
      <c r="AN82" s="14">
        <v>0</v>
      </c>
      <c r="AO82" s="15">
        <v>1</v>
      </c>
      <c r="AP82" s="15">
        <v>1</v>
      </c>
      <c r="AQ82" s="15">
        <v>1</v>
      </c>
      <c r="AR82" s="15">
        <v>1</v>
      </c>
      <c r="AS82" s="15">
        <v>1</v>
      </c>
      <c r="AT82" s="16">
        <f t="shared" si="2"/>
        <v>5</v>
      </c>
      <c r="AU82" s="14" t="s">
        <v>48</v>
      </c>
      <c r="AV82" s="15" t="s">
        <v>48</v>
      </c>
      <c r="AW82" s="15" t="s">
        <v>48</v>
      </c>
      <c r="AX82" s="15" t="s">
        <v>48</v>
      </c>
      <c r="AY82" s="16" t="s">
        <v>48</v>
      </c>
      <c r="AZ82" s="15" t="s">
        <v>48</v>
      </c>
      <c r="BA82" s="15" t="s">
        <v>48</v>
      </c>
      <c r="BB82" s="15" t="s">
        <v>48</v>
      </c>
      <c r="BC82" s="15" t="s">
        <v>48</v>
      </c>
      <c r="BD82" s="15" t="s">
        <v>48</v>
      </c>
      <c r="BE82" s="15" t="s">
        <v>48</v>
      </c>
      <c r="BF82" s="17" t="s">
        <v>47</v>
      </c>
      <c r="BG82" s="13" t="s">
        <v>47</v>
      </c>
      <c r="BH82" s="13" t="s">
        <v>47</v>
      </c>
      <c r="BI82" s="13" t="s">
        <v>47</v>
      </c>
      <c r="BJ82" s="13" t="s">
        <v>47</v>
      </c>
      <c r="BK82" s="13" t="s">
        <v>47</v>
      </c>
      <c r="BL82" s="13" t="s">
        <v>47</v>
      </c>
      <c r="BM82" s="19" t="s">
        <v>47</v>
      </c>
      <c r="BN82" s="41">
        <v>0</v>
      </c>
      <c r="BO82" s="37">
        <v>0</v>
      </c>
      <c r="BP82" s="37">
        <v>0</v>
      </c>
      <c r="BQ82" s="42">
        <v>0</v>
      </c>
    </row>
    <row r="83" spans="1:69" ht="28.5" x14ac:dyDescent="0.45">
      <c r="A83" s="6" t="s">
        <v>243</v>
      </c>
      <c r="B83" s="7" t="s">
        <v>38</v>
      </c>
      <c r="C83" s="7">
        <v>10</v>
      </c>
      <c r="D83" s="7" t="s">
        <v>244</v>
      </c>
      <c r="E83" s="7" t="s">
        <v>245</v>
      </c>
      <c r="F83" s="87">
        <v>82</v>
      </c>
      <c r="G83" s="7" t="s">
        <v>246</v>
      </c>
      <c r="H83" s="14" t="s">
        <v>247</v>
      </c>
      <c r="I83" s="7" t="s">
        <v>72</v>
      </c>
      <c r="J83" s="7">
        <v>1995</v>
      </c>
      <c r="K83" s="7" t="s">
        <v>248</v>
      </c>
      <c r="L83" s="45">
        <v>219292</v>
      </c>
      <c r="M83" s="45">
        <v>229877</v>
      </c>
      <c r="N83" s="45">
        <v>239928</v>
      </c>
      <c r="O83" s="45">
        <v>234106</v>
      </c>
      <c r="P83" s="45">
        <v>228643</v>
      </c>
      <c r="Q83" s="45">
        <v>240786</v>
      </c>
      <c r="R83" s="45">
        <v>269090</v>
      </c>
      <c r="S83" s="45">
        <v>241520</v>
      </c>
      <c r="T83" s="45">
        <v>260043</v>
      </c>
      <c r="U83" s="45">
        <v>251533</v>
      </c>
      <c r="V83" s="45">
        <v>267485</v>
      </c>
      <c r="W83" s="45">
        <v>242479</v>
      </c>
      <c r="X83" s="45">
        <v>230235</v>
      </c>
      <c r="Y83" s="45">
        <v>250779</v>
      </c>
      <c r="Z83" s="45">
        <v>238921</v>
      </c>
      <c r="AA83" s="45">
        <v>249020</v>
      </c>
      <c r="AB83" s="45">
        <v>246393</v>
      </c>
      <c r="AC83" s="45">
        <v>242431</v>
      </c>
      <c r="AD83" s="45">
        <v>229125</v>
      </c>
      <c r="AE83" s="45">
        <v>228120</v>
      </c>
      <c r="AF83" s="45">
        <v>220612</v>
      </c>
      <c r="AG83" s="7" t="s">
        <v>48</v>
      </c>
      <c r="AH83" s="7" t="s">
        <v>48</v>
      </c>
      <c r="AI83" s="15" t="s">
        <v>48</v>
      </c>
      <c r="AJ83" s="70"/>
      <c r="AK83" s="62" t="s">
        <v>67</v>
      </c>
      <c r="AL83" s="38" t="s">
        <v>141</v>
      </c>
      <c r="AM83" s="46" t="s">
        <v>84</v>
      </c>
      <c r="AN83" s="6">
        <v>1</v>
      </c>
      <c r="AO83" s="7">
        <v>1</v>
      </c>
      <c r="AP83" s="7">
        <v>1</v>
      </c>
      <c r="AQ83" s="7">
        <v>1</v>
      </c>
      <c r="AR83" s="7">
        <v>0</v>
      </c>
      <c r="AS83" s="7">
        <v>1</v>
      </c>
      <c r="AT83" s="39">
        <f t="shared" si="2"/>
        <v>5</v>
      </c>
      <c r="AU83" s="6" t="s">
        <v>48</v>
      </c>
      <c r="AV83" s="7" t="s">
        <v>48</v>
      </c>
      <c r="AW83" s="7" t="s">
        <v>48</v>
      </c>
      <c r="AX83" s="7" t="s">
        <v>48</v>
      </c>
      <c r="AY83" s="39" t="s">
        <v>48</v>
      </c>
      <c r="AZ83" s="7" t="s">
        <v>48</v>
      </c>
      <c r="BA83" s="7" t="s">
        <v>48</v>
      </c>
      <c r="BB83" s="7" t="s">
        <v>48</v>
      </c>
      <c r="BC83" s="7" t="s">
        <v>48</v>
      </c>
      <c r="BD83" s="7" t="s">
        <v>48</v>
      </c>
      <c r="BE83" s="7" t="s">
        <v>48</v>
      </c>
      <c r="BF83" s="6" t="s">
        <v>47</v>
      </c>
      <c r="BG83" s="7" t="s">
        <v>47</v>
      </c>
      <c r="BH83" s="7" t="s">
        <v>47</v>
      </c>
      <c r="BI83" s="7" t="s">
        <v>47</v>
      </c>
      <c r="BJ83" s="7" t="s">
        <v>47</v>
      </c>
      <c r="BK83" s="7" t="s">
        <v>47</v>
      </c>
      <c r="BL83" s="7" t="s">
        <v>47</v>
      </c>
      <c r="BM83" s="39" t="s">
        <v>47</v>
      </c>
      <c r="BN83" s="14">
        <v>0</v>
      </c>
      <c r="BO83" s="15">
        <v>0</v>
      </c>
      <c r="BP83" s="15">
        <v>0</v>
      </c>
      <c r="BQ83" s="16">
        <v>0</v>
      </c>
    </row>
    <row r="84" spans="1:69" ht="28.5" x14ac:dyDescent="0.45">
      <c r="A84" s="14" t="s">
        <v>243</v>
      </c>
      <c r="B84" s="15" t="s">
        <v>38</v>
      </c>
      <c r="C84" s="15">
        <v>10</v>
      </c>
      <c r="D84" s="15" t="s">
        <v>244</v>
      </c>
      <c r="E84" s="15" t="s">
        <v>245</v>
      </c>
      <c r="F84" s="33">
        <v>83</v>
      </c>
      <c r="G84" s="15" t="s">
        <v>249</v>
      </c>
      <c r="H84" s="14" t="s">
        <v>247</v>
      </c>
      <c r="I84" s="15" t="s">
        <v>72</v>
      </c>
      <c r="J84" s="15">
        <v>1995</v>
      </c>
      <c r="K84" s="15" t="s">
        <v>250</v>
      </c>
      <c r="L84" s="32">
        <v>78647</v>
      </c>
      <c r="M84" s="32">
        <v>79161</v>
      </c>
      <c r="N84" s="32">
        <v>49283</v>
      </c>
      <c r="O84" s="32">
        <v>119275</v>
      </c>
      <c r="P84" s="32">
        <v>109319</v>
      </c>
      <c r="Q84" s="32">
        <v>120030</v>
      </c>
      <c r="R84" s="32">
        <v>128867</v>
      </c>
      <c r="S84" s="32">
        <v>121842</v>
      </c>
      <c r="T84" s="32">
        <v>126334</v>
      </c>
      <c r="U84" s="32">
        <v>127039</v>
      </c>
      <c r="V84" s="32">
        <v>122972</v>
      </c>
      <c r="W84" s="32">
        <v>123468</v>
      </c>
      <c r="X84" s="32">
        <v>114438</v>
      </c>
      <c r="Y84" s="32">
        <v>119011</v>
      </c>
      <c r="Z84" s="32">
        <v>107124</v>
      </c>
      <c r="AA84" s="32">
        <v>103709</v>
      </c>
      <c r="AB84" s="32">
        <v>121362</v>
      </c>
      <c r="AC84" s="32">
        <v>100739</v>
      </c>
      <c r="AD84" s="32">
        <v>93803</v>
      </c>
      <c r="AE84" s="32">
        <v>85466</v>
      </c>
      <c r="AF84" s="32">
        <v>80418</v>
      </c>
      <c r="AG84" s="15" t="s">
        <v>48</v>
      </c>
      <c r="AH84" s="15" t="s">
        <v>48</v>
      </c>
      <c r="AI84" s="15" t="s">
        <v>48</v>
      </c>
      <c r="AJ84" s="71"/>
      <c r="AK84" s="63" t="s">
        <v>67</v>
      </c>
      <c r="AL84" s="23" t="s">
        <v>141</v>
      </c>
      <c r="AM84" s="47" t="s">
        <v>84</v>
      </c>
      <c r="AN84" s="14">
        <v>1</v>
      </c>
      <c r="AO84" s="15">
        <v>1</v>
      </c>
      <c r="AP84" s="15">
        <v>1</v>
      </c>
      <c r="AQ84" s="15">
        <v>1</v>
      </c>
      <c r="AR84" s="15">
        <v>0</v>
      </c>
      <c r="AS84" s="15">
        <v>1</v>
      </c>
      <c r="AT84" s="16">
        <f t="shared" si="2"/>
        <v>5</v>
      </c>
      <c r="AU84" s="14" t="s">
        <v>48</v>
      </c>
      <c r="AV84" s="15" t="s">
        <v>48</v>
      </c>
      <c r="AW84" s="15" t="s">
        <v>48</v>
      </c>
      <c r="AX84" s="15" t="s">
        <v>48</v>
      </c>
      <c r="AY84" s="16" t="s">
        <v>48</v>
      </c>
      <c r="AZ84" s="15" t="s">
        <v>48</v>
      </c>
      <c r="BA84" s="15" t="s">
        <v>48</v>
      </c>
      <c r="BB84" s="15" t="s">
        <v>48</v>
      </c>
      <c r="BC84" s="15" t="s">
        <v>48</v>
      </c>
      <c r="BD84" s="15" t="s">
        <v>48</v>
      </c>
      <c r="BE84" s="15" t="s">
        <v>48</v>
      </c>
      <c r="BF84" s="17" t="s">
        <v>47</v>
      </c>
      <c r="BG84" s="13" t="s">
        <v>47</v>
      </c>
      <c r="BH84" s="13" t="s">
        <v>47</v>
      </c>
      <c r="BI84" s="13" t="s">
        <v>47</v>
      </c>
      <c r="BJ84" s="13" t="s">
        <v>47</v>
      </c>
      <c r="BK84" s="13" t="s">
        <v>47</v>
      </c>
      <c r="BL84" s="13" t="s">
        <v>47</v>
      </c>
      <c r="BM84" s="19" t="s">
        <v>47</v>
      </c>
      <c r="BN84" s="14">
        <v>0</v>
      </c>
      <c r="BO84" s="15">
        <v>0</v>
      </c>
      <c r="BP84" s="15">
        <v>0</v>
      </c>
      <c r="BQ84" s="16">
        <v>0</v>
      </c>
    </row>
    <row r="85" spans="1:69" ht="71.25" x14ac:dyDescent="0.45">
      <c r="A85" s="14" t="s">
        <v>243</v>
      </c>
      <c r="B85" s="15" t="s">
        <v>38</v>
      </c>
      <c r="C85" s="15">
        <v>10</v>
      </c>
      <c r="D85" s="15" t="s">
        <v>244</v>
      </c>
      <c r="E85" s="15" t="s">
        <v>251</v>
      </c>
      <c r="F85" s="33">
        <v>84</v>
      </c>
      <c r="G85" s="15" t="s">
        <v>252</v>
      </c>
      <c r="H85" s="14" t="s">
        <v>253</v>
      </c>
      <c r="I85" s="15" t="s">
        <v>72</v>
      </c>
      <c r="J85" s="15">
        <v>1995</v>
      </c>
      <c r="K85" s="15" t="s">
        <v>250</v>
      </c>
      <c r="L85" s="32">
        <v>65617</v>
      </c>
      <c r="M85" s="32">
        <v>75064</v>
      </c>
      <c r="N85" s="32">
        <v>76191</v>
      </c>
      <c r="O85" s="32">
        <v>56526</v>
      </c>
      <c r="P85" s="32">
        <v>56371</v>
      </c>
      <c r="Q85" s="32">
        <v>59031</v>
      </c>
      <c r="R85" s="32">
        <v>73353</v>
      </c>
      <c r="S85" s="32">
        <v>60671</v>
      </c>
      <c r="T85" s="32">
        <v>68940</v>
      </c>
      <c r="U85" s="32">
        <v>65419</v>
      </c>
      <c r="V85" s="32">
        <v>71484</v>
      </c>
      <c r="W85" s="32">
        <v>66683</v>
      </c>
      <c r="X85" s="32">
        <v>63755</v>
      </c>
      <c r="Y85" s="32">
        <v>69383</v>
      </c>
      <c r="Z85" s="32">
        <v>71310</v>
      </c>
      <c r="AA85" s="32">
        <v>71991</v>
      </c>
      <c r="AB85" s="32">
        <v>72252</v>
      </c>
      <c r="AC85" s="32">
        <v>69347</v>
      </c>
      <c r="AD85" s="32">
        <v>67677</v>
      </c>
      <c r="AE85" s="32">
        <v>71643</v>
      </c>
      <c r="AF85" s="32">
        <v>70511</v>
      </c>
      <c r="AG85" s="15" t="s">
        <v>48</v>
      </c>
      <c r="AH85" s="15" t="s">
        <v>48</v>
      </c>
      <c r="AI85" s="15" t="s">
        <v>48</v>
      </c>
      <c r="AJ85" s="71"/>
      <c r="AK85" s="61" t="s">
        <v>45</v>
      </c>
      <c r="AL85" s="13" t="s">
        <v>46</v>
      </c>
      <c r="AM85" s="16" t="s">
        <v>92</v>
      </c>
      <c r="AN85" s="14">
        <v>1</v>
      </c>
      <c r="AO85" s="15">
        <v>1</v>
      </c>
      <c r="AP85" s="15">
        <v>1</v>
      </c>
      <c r="AQ85" s="15">
        <v>1</v>
      </c>
      <c r="AR85" s="15">
        <v>0</v>
      </c>
      <c r="AS85" s="15">
        <v>1</v>
      </c>
      <c r="AT85" s="16">
        <f t="shared" si="2"/>
        <v>5</v>
      </c>
      <c r="AU85" s="17" t="s">
        <v>110</v>
      </c>
      <c r="AV85" s="15" t="s">
        <v>48</v>
      </c>
      <c r="AW85" s="15" t="s">
        <v>48</v>
      </c>
      <c r="AX85" s="15" t="s">
        <v>254</v>
      </c>
      <c r="AY85" s="16" t="s">
        <v>255</v>
      </c>
      <c r="AZ85" s="15" t="s">
        <v>48</v>
      </c>
      <c r="BA85" s="15" t="s">
        <v>48</v>
      </c>
      <c r="BB85" s="15" t="s">
        <v>48</v>
      </c>
      <c r="BC85" s="15" t="s">
        <v>48</v>
      </c>
      <c r="BD85" s="15" t="s">
        <v>48</v>
      </c>
      <c r="BE85" s="15" t="s">
        <v>48</v>
      </c>
      <c r="BF85" s="17" t="s">
        <v>47</v>
      </c>
      <c r="BG85" s="13" t="s">
        <v>47</v>
      </c>
      <c r="BH85" s="13" t="s">
        <v>47</v>
      </c>
      <c r="BI85" s="13" t="s">
        <v>47</v>
      </c>
      <c r="BJ85" s="13" t="s">
        <v>47</v>
      </c>
      <c r="BK85" s="13" t="s">
        <v>47</v>
      </c>
      <c r="BL85" s="13" t="s">
        <v>47</v>
      </c>
      <c r="BM85" s="19" t="s">
        <v>47</v>
      </c>
      <c r="BN85" s="14">
        <v>1</v>
      </c>
      <c r="BO85" s="15">
        <v>0</v>
      </c>
      <c r="BP85" s="15">
        <v>0</v>
      </c>
      <c r="BQ85" s="16">
        <v>1</v>
      </c>
    </row>
    <row r="86" spans="1:69" ht="71.25" x14ac:dyDescent="0.45">
      <c r="A86" s="14" t="s">
        <v>243</v>
      </c>
      <c r="B86" s="15" t="s">
        <v>38</v>
      </c>
      <c r="C86" s="15">
        <v>10</v>
      </c>
      <c r="D86" s="15" t="s">
        <v>244</v>
      </c>
      <c r="E86" s="15" t="s">
        <v>251</v>
      </c>
      <c r="F86" s="33">
        <v>85</v>
      </c>
      <c r="G86" s="15" t="s">
        <v>256</v>
      </c>
      <c r="H86" s="14" t="s">
        <v>253</v>
      </c>
      <c r="I86" s="15" t="s">
        <v>72</v>
      </c>
      <c r="J86" s="15">
        <v>1995</v>
      </c>
      <c r="K86" s="15" t="s">
        <v>250</v>
      </c>
      <c r="L86" s="32">
        <v>49178</v>
      </c>
      <c r="M86" s="32">
        <v>50811</v>
      </c>
      <c r="N86" s="32">
        <v>54858</v>
      </c>
      <c r="O86" s="32">
        <v>74553</v>
      </c>
      <c r="P86" s="32">
        <v>74168</v>
      </c>
      <c r="Q86" s="32">
        <v>81009</v>
      </c>
      <c r="R86" s="32">
        <v>82788</v>
      </c>
      <c r="S86" s="32">
        <v>67751</v>
      </c>
      <c r="T86" s="32">
        <v>69095</v>
      </c>
      <c r="U86" s="32">
        <v>64936</v>
      </c>
      <c r="V86" s="32">
        <v>70670</v>
      </c>
      <c r="W86" s="32">
        <v>61122</v>
      </c>
      <c r="X86" s="32">
        <v>56089</v>
      </c>
      <c r="Y86" s="32">
        <v>62066</v>
      </c>
      <c r="Z86" s="32">
        <v>58106</v>
      </c>
      <c r="AA86" s="32">
        <v>63607</v>
      </c>
      <c r="AB86" s="32">
        <v>60371</v>
      </c>
      <c r="AC86" s="32">
        <v>62898</v>
      </c>
      <c r="AD86" s="32">
        <v>57478</v>
      </c>
      <c r="AE86" s="32">
        <v>60202</v>
      </c>
      <c r="AF86" s="32">
        <v>56515</v>
      </c>
      <c r="AG86" s="15" t="s">
        <v>48</v>
      </c>
      <c r="AH86" s="15" t="s">
        <v>48</v>
      </c>
      <c r="AI86" s="15" t="s">
        <v>48</v>
      </c>
      <c r="AJ86" s="71"/>
      <c r="AK86" s="61" t="s">
        <v>45</v>
      </c>
      <c r="AL86" s="13" t="s">
        <v>46</v>
      </c>
      <c r="AM86" s="16" t="s">
        <v>92</v>
      </c>
      <c r="AN86" s="14">
        <v>1</v>
      </c>
      <c r="AO86" s="15">
        <v>1</v>
      </c>
      <c r="AP86" s="15">
        <v>1</v>
      </c>
      <c r="AQ86" s="15">
        <v>1</v>
      </c>
      <c r="AR86" s="15">
        <v>0</v>
      </c>
      <c r="AS86" s="15">
        <v>1</v>
      </c>
      <c r="AT86" s="16">
        <f t="shared" si="2"/>
        <v>5</v>
      </c>
      <c r="AU86" s="17" t="s">
        <v>110</v>
      </c>
      <c r="AV86" s="15" t="s">
        <v>48</v>
      </c>
      <c r="AW86" s="15" t="s">
        <v>48</v>
      </c>
      <c r="AX86" s="15" t="s">
        <v>254</v>
      </c>
      <c r="AY86" s="16" t="s">
        <v>255</v>
      </c>
      <c r="AZ86" s="15" t="s">
        <v>48</v>
      </c>
      <c r="BA86" s="15" t="s">
        <v>48</v>
      </c>
      <c r="BB86" s="15" t="s">
        <v>48</v>
      </c>
      <c r="BC86" s="15" t="s">
        <v>48</v>
      </c>
      <c r="BD86" s="15" t="s">
        <v>48</v>
      </c>
      <c r="BE86" s="15" t="s">
        <v>48</v>
      </c>
      <c r="BF86" s="17" t="s">
        <v>47</v>
      </c>
      <c r="BG86" s="13" t="s">
        <v>47</v>
      </c>
      <c r="BH86" s="13" t="s">
        <v>47</v>
      </c>
      <c r="BI86" s="13" t="s">
        <v>47</v>
      </c>
      <c r="BJ86" s="13" t="s">
        <v>47</v>
      </c>
      <c r="BK86" s="13" t="s">
        <v>47</v>
      </c>
      <c r="BL86" s="13" t="s">
        <v>47</v>
      </c>
      <c r="BM86" s="19" t="s">
        <v>47</v>
      </c>
      <c r="BN86" s="14">
        <v>1</v>
      </c>
      <c r="BO86" s="15">
        <v>0</v>
      </c>
      <c r="BP86" s="15">
        <v>0</v>
      </c>
      <c r="BQ86" s="16">
        <v>1</v>
      </c>
    </row>
    <row r="87" spans="1:69" ht="71.25" x14ac:dyDescent="0.45">
      <c r="A87" s="14" t="s">
        <v>243</v>
      </c>
      <c r="B87" s="15" t="s">
        <v>38</v>
      </c>
      <c r="C87" s="15">
        <v>10</v>
      </c>
      <c r="D87" s="15" t="s">
        <v>244</v>
      </c>
      <c r="E87" s="15" t="s">
        <v>251</v>
      </c>
      <c r="F87" s="33">
        <v>86</v>
      </c>
      <c r="G87" s="15" t="s">
        <v>257</v>
      </c>
      <c r="H87" s="14" t="s">
        <v>253</v>
      </c>
      <c r="I87" s="15" t="s">
        <v>72</v>
      </c>
      <c r="J87" s="15">
        <v>1995</v>
      </c>
      <c r="K87" s="15" t="s">
        <v>250</v>
      </c>
      <c r="L87" s="32">
        <v>34</v>
      </c>
      <c r="M87" s="32">
        <v>47</v>
      </c>
      <c r="N87" s="32">
        <v>48</v>
      </c>
      <c r="O87" s="32">
        <v>74</v>
      </c>
      <c r="P87" s="32">
        <v>114</v>
      </c>
      <c r="Q87" s="32">
        <v>734</v>
      </c>
      <c r="R87" s="32">
        <v>1024</v>
      </c>
      <c r="S87" s="32">
        <v>1258</v>
      </c>
      <c r="T87" s="32">
        <v>1075</v>
      </c>
      <c r="U87" s="32">
        <v>1154</v>
      </c>
      <c r="V87" s="32">
        <v>1309</v>
      </c>
      <c r="W87" s="32">
        <v>1425</v>
      </c>
      <c r="X87" s="32">
        <v>1203</v>
      </c>
      <c r="Y87" s="32">
        <v>1063</v>
      </c>
      <c r="Z87" s="32">
        <v>1127</v>
      </c>
      <c r="AA87" s="32">
        <v>1146</v>
      </c>
      <c r="AB87" s="32">
        <v>1195</v>
      </c>
      <c r="AC87" s="32">
        <v>1410</v>
      </c>
      <c r="AD87" s="32">
        <v>1581</v>
      </c>
      <c r="AE87" s="32">
        <v>1627</v>
      </c>
      <c r="AF87" s="32">
        <v>2272</v>
      </c>
      <c r="AG87" s="15" t="s">
        <v>48</v>
      </c>
      <c r="AH87" s="15" t="s">
        <v>48</v>
      </c>
      <c r="AI87" s="15" t="s">
        <v>48</v>
      </c>
      <c r="AJ87" s="71"/>
      <c r="AK87" s="61" t="s">
        <v>59</v>
      </c>
      <c r="AL87" s="13" t="s">
        <v>60</v>
      </c>
      <c r="AM87" s="47" t="s">
        <v>84</v>
      </c>
      <c r="AN87" s="14">
        <v>1</v>
      </c>
      <c r="AO87" s="15">
        <v>1</v>
      </c>
      <c r="AP87" s="15">
        <v>1</v>
      </c>
      <c r="AQ87" s="15">
        <v>1</v>
      </c>
      <c r="AR87" s="15">
        <v>0</v>
      </c>
      <c r="AS87" s="15">
        <v>1</v>
      </c>
      <c r="AT87" s="16">
        <f t="shared" si="2"/>
        <v>5</v>
      </c>
      <c r="AU87" s="17" t="s">
        <v>110</v>
      </c>
      <c r="AV87" s="15" t="s">
        <v>48</v>
      </c>
      <c r="AW87" s="15" t="s">
        <v>48</v>
      </c>
      <c r="AX87" s="15" t="s">
        <v>858</v>
      </c>
      <c r="AY87" s="16" t="s">
        <v>859</v>
      </c>
      <c r="AZ87" s="15" t="s">
        <v>48</v>
      </c>
      <c r="BA87" s="15" t="s">
        <v>48</v>
      </c>
      <c r="BB87" s="15" t="s">
        <v>48</v>
      </c>
      <c r="BC87" s="15" t="s">
        <v>48</v>
      </c>
      <c r="BD87" s="15" t="s">
        <v>48</v>
      </c>
      <c r="BE87" s="15" t="s">
        <v>48</v>
      </c>
      <c r="BF87" s="17" t="s">
        <v>47</v>
      </c>
      <c r="BG87" s="13" t="s">
        <v>47</v>
      </c>
      <c r="BH87" s="13" t="s">
        <v>47</v>
      </c>
      <c r="BI87" s="13" t="s">
        <v>47</v>
      </c>
      <c r="BJ87" s="13" t="s">
        <v>47</v>
      </c>
      <c r="BK87" s="13" t="s">
        <v>47</v>
      </c>
      <c r="BL87" s="13" t="s">
        <v>47</v>
      </c>
      <c r="BM87" s="19" t="s">
        <v>47</v>
      </c>
      <c r="BN87" s="14">
        <v>1</v>
      </c>
      <c r="BO87" s="15">
        <v>0</v>
      </c>
      <c r="BP87" s="15">
        <v>0</v>
      </c>
      <c r="BQ87" s="16">
        <v>1</v>
      </c>
    </row>
    <row r="88" spans="1:69" ht="42.75" x14ac:dyDescent="0.45">
      <c r="A88" s="14" t="s">
        <v>243</v>
      </c>
      <c r="B88" s="15" t="s">
        <v>38</v>
      </c>
      <c r="C88" s="15">
        <v>10</v>
      </c>
      <c r="D88" s="15" t="s">
        <v>244</v>
      </c>
      <c r="E88" s="15" t="s">
        <v>258</v>
      </c>
      <c r="F88" s="33">
        <v>87</v>
      </c>
      <c r="G88" s="15" t="s">
        <v>252</v>
      </c>
      <c r="H88" s="14" t="s">
        <v>253</v>
      </c>
      <c r="I88" s="15" t="s">
        <v>72</v>
      </c>
      <c r="J88" s="15">
        <v>1995</v>
      </c>
      <c r="K88" s="15" t="s">
        <v>250</v>
      </c>
      <c r="L88" s="32">
        <v>21092</v>
      </c>
      <c r="M88" s="32">
        <v>22439</v>
      </c>
      <c r="N88" s="32">
        <v>10292</v>
      </c>
      <c r="O88" s="32">
        <v>10415</v>
      </c>
      <c r="P88" s="32">
        <v>8808</v>
      </c>
      <c r="Q88" s="32">
        <v>8112</v>
      </c>
      <c r="R88" s="32">
        <v>12596</v>
      </c>
      <c r="S88" s="32">
        <v>9241</v>
      </c>
      <c r="T88" s="32">
        <v>8761</v>
      </c>
      <c r="U88" s="32">
        <v>8342</v>
      </c>
      <c r="V88" s="32">
        <v>8877</v>
      </c>
      <c r="W88" s="32">
        <v>8364</v>
      </c>
      <c r="X88" s="32">
        <v>8269</v>
      </c>
      <c r="Y88" s="32">
        <v>11171</v>
      </c>
      <c r="Z88" s="32">
        <v>9012</v>
      </c>
      <c r="AA88" s="32">
        <v>9629</v>
      </c>
      <c r="AB88" s="32">
        <v>9939</v>
      </c>
      <c r="AC88" s="32">
        <v>8938</v>
      </c>
      <c r="AD88" s="32">
        <v>7960</v>
      </c>
      <c r="AE88" s="32">
        <v>7799</v>
      </c>
      <c r="AF88" s="32">
        <v>8393</v>
      </c>
      <c r="AG88" s="15" t="s">
        <v>48</v>
      </c>
      <c r="AH88" s="15" t="s">
        <v>48</v>
      </c>
      <c r="AI88" s="15" t="s">
        <v>48</v>
      </c>
      <c r="AJ88" s="71"/>
      <c r="AK88" s="61" t="s">
        <v>45</v>
      </c>
      <c r="AL88" s="13" t="s">
        <v>46</v>
      </c>
      <c r="AM88" s="16" t="s">
        <v>92</v>
      </c>
      <c r="AN88" s="14">
        <v>1</v>
      </c>
      <c r="AO88" s="15">
        <v>1</v>
      </c>
      <c r="AP88" s="15">
        <v>1</v>
      </c>
      <c r="AQ88" s="15">
        <v>1</v>
      </c>
      <c r="AR88" s="15">
        <v>0</v>
      </c>
      <c r="AS88" s="15">
        <v>1</v>
      </c>
      <c r="AT88" s="16">
        <f t="shared" si="2"/>
        <v>5</v>
      </c>
      <c r="AU88" s="17" t="s">
        <v>110</v>
      </c>
      <c r="AV88" s="15" t="s">
        <v>48</v>
      </c>
      <c r="AW88" s="15" t="s">
        <v>48</v>
      </c>
      <c r="AX88" s="15" t="s">
        <v>254</v>
      </c>
      <c r="AY88" s="16" t="s">
        <v>255</v>
      </c>
      <c r="AZ88" s="15" t="s">
        <v>48</v>
      </c>
      <c r="BA88" s="15" t="s">
        <v>48</v>
      </c>
      <c r="BB88" s="15" t="s">
        <v>48</v>
      </c>
      <c r="BC88" s="15" t="s">
        <v>48</v>
      </c>
      <c r="BD88" s="15" t="s">
        <v>48</v>
      </c>
      <c r="BE88" s="15" t="s">
        <v>48</v>
      </c>
      <c r="BF88" s="17" t="s">
        <v>47</v>
      </c>
      <c r="BG88" s="13" t="s">
        <v>47</v>
      </c>
      <c r="BH88" s="13" t="s">
        <v>47</v>
      </c>
      <c r="BI88" s="13" t="s">
        <v>47</v>
      </c>
      <c r="BJ88" s="13" t="s">
        <v>47</v>
      </c>
      <c r="BK88" s="13" t="s">
        <v>47</v>
      </c>
      <c r="BL88" s="13" t="s">
        <v>47</v>
      </c>
      <c r="BM88" s="19" t="s">
        <v>47</v>
      </c>
      <c r="BN88" s="14">
        <v>1</v>
      </c>
      <c r="BO88" s="15">
        <v>0</v>
      </c>
      <c r="BP88" s="15">
        <v>0</v>
      </c>
      <c r="BQ88" s="16">
        <v>1</v>
      </c>
    </row>
    <row r="89" spans="1:69" ht="42.75" x14ac:dyDescent="0.45">
      <c r="A89" s="14" t="s">
        <v>243</v>
      </c>
      <c r="B89" s="15" t="s">
        <v>38</v>
      </c>
      <c r="C89" s="15">
        <v>10</v>
      </c>
      <c r="D89" s="15" t="s">
        <v>244</v>
      </c>
      <c r="E89" s="15" t="s">
        <v>258</v>
      </c>
      <c r="F89" s="33">
        <v>88</v>
      </c>
      <c r="G89" s="15" t="s">
        <v>256</v>
      </c>
      <c r="H89" s="14" t="s">
        <v>253</v>
      </c>
      <c r="I89" s="15" t="s">
        <v>72</v>
      </c>
      <c r="J89" s="15">
        <v>1995</v>
      </c>
      <c r="K89" s="15" t="s">
        <v>250</v>
      </c>
      <c r="L89" s="32">
        <v>11124</v>
      </c>
      <c r="M89" s="32">
        <v>10720</v>
      </c>
      <c r="N89" s="32">
        <v>5472</v>
      </c>
      <c r="O89" s="32" t="s">
        <v>259</v>
      </c>
      <c r="P89" s="32">
        <v>36048</v>
      </c>
      <c r="Q89" s="32">
        <v>39364</v>
      </c>
      <c r="R89" s="32">
        <v>40552</v>
      </c>
      <c r="S89" s="32">
        <v>41116</v>
      </c>
      <c r="T89" s="32">
        <v>43770</v>
      </c>
      <c r="U89" s="32">
        <v>51802</v>
      </c>
      <c r="V89" s="32">
        <v>43407</v>
      </c>
      <c r="W89" s="32">
        <v>46580</v>
      </c>
      <c r="X89" s="32">
        <v>43816</v>
      </c>
      <c r="Y89" s="32">
        <v>46073</v>
      </c>
      <c r="Z89" s="32">
        <v>39140</v>
      </c>
      <c r="AA89" s="32">
        <v>39928</v>
      </c>
      <c r="AB89" s="32">
        <v>47761</v>
      </c>
      <c r="AC89" s="32">
        <v>42709</v>
      </c>
      <c r="AD89" s="32">
        <v>42714</v>
      </c>
      <c r="AE89" s="32">
        <v>41195</v>
      </c>
      <c r="AF89" s="32">
        <v>39611</v>
      </c>
      <c r="AG89" s="15" t="s">
        <v>48</v>
      </c>
      <c r="AH89" s="15" t="s">
        <v>48</v>
      </c>
      <c r="AI89" s="15" t="s">
        <v>48</v>
      </c>
      <c r="AJ89" s="71"/>
      <c r="AK89" s="61" t="s">
        <v>45</v>
      </c>
      <c r="AL89" s="13" t="s">
        <v>46</v>
      </c>
      <c r="AM89" s="16" t="s">
        <v>92</v>
      </c>
      <c r="AN89" s="14">
        <v>1</v>
      </c>
      <c r="AO89" s="15">
        <v>1</v>
      </c>
      <c r="AP89" s="15">
        <v>1</v>
      </c>
      <c r="AQ89" s="15">
        <v>1</v>
      </c>
      <c r="AR89" s="15">
        <v>0</v>
      </c>
      <c r="AS89" s="15">
        <v>1</v>
      </c>
      <c r="AT89" s="16">
        <f t="shared" si="2"/>
        <v>5</v>
      </c>
      <c r="AU89" s="17" t="s">
        <v>110</v>
      </c>
      <c r="AV89" s="15" t="s">
        <v>48</v>
      </c>
      <c r="AW89" s="15" t="s">
        <v>48</v>
      </c>
      <c r="AX89" s="15" t="s">
        <v>254</v>
      </c>
      <c r="AY89" s="16" t="s">
        <v>255</v>
      </c>
      <c r="AZ89" s="15" t="s">
        <v>48</v>
      </c>
      <c r="BA89" s="15" t="s">
        <v>48</v>
      </c>
      <c r="BB89" s="15" t="s">
        <v>48</v>
      </c>
      <c r="BC89" s="15" t="s">
        <v>48</v>
      </c>
      <c r="BD89" s="15" t="s">
        <v>48</v>
      </c>
      <c r="BE89" s="15" t="s">
        <v>48</v>
      </c>
      <c r="BF89" s="17" t="s">
        <v>47</v>
      </c>
      <c r="BG89" s="13" t="s">
        <v>47</v>
      </c>
      <c r="BH89" s="13" t="s">
        <v>47</v>
      </c>
      <c r="BI89" s="13" t="s">
        <v>47</v>
      </c>
      <c r="BJ89" s="13" t="s">
        <v>47</v>
      </c>
      <c r="BK89" s="13" t="s">
        <v>47</v>
      </c>
      <c r="BL89" s="13" t="s">
        <v>47</v>
      </c>
      <c r="BM89" s="19" t="s">
        <v>47</v>
      </c>
      <c r="BN89" s="14">
        <v>1</v>
      </c>
      <c r="BO89" s="15">
        <v>0</v>
      </c>
      <c r="BP89" s="15">
        <v>0</v>
      </c>
      <c r="BQ89" s="16">
        <v>1</v>
      </c>
    </row>
    <row r="90" spans="1:69" ht="58.5" customHeight="1" x14ac:dyDescent="0.45">
      <c r="A90" s="14" t="s">
        <v>243</v>
      </c>
      <c r="B90" s="15" t="s">
        <v>38</v>
      </c>
      <c r="C90" s="15">
        <v>10</v>
      </c>
      <c r="D90" s="15" t="s">
        <v>244</v>
      </c>
      <c r="E90" s="15" t="s">
        <v>258</v>
      </c>
      <c r="F90" s="33">
        <v>89</v>
      </c>
      <c r="G90" s="15" t="s">
        <v>257</v>
      </c>
      <c r="H90" s="14" t="s">
        <v>253</v>
      </c>
      <c r="I90" s="15" t="s">
        <v>72</v>
      </c>
      <c r="J90" s="15">
        <v>1995</v>
      </c>
      <c r="K90" s="15" t="s">
        <v>250</v>
      </c>
      <c r="L90" s="15">
        <v>5</v>
      </c>
      <c r="M90" s="15">
        <v>7</v>
      </c>
      <c r="N90" s="15">
        <v>18</v>
      </c>
      <c r="O90" s="32" t="s">
        <v>260</v>
      </c>
      <c r="P90" s="32">
        <v>1227</v>
      </c>
      <c r="Q90" s="32">
        <v>2019</v>
      </c>
      <c r="R90" s="32">
        <v>4068</v>
      </c>
      <c r="S90" s="32">
        <v>3258</v>
      </c>
      <c r="T90" s="32">
        <v>3741</v>
      </c>
      <c r="U90" s="32">
        <v>4010</v>
      </c>
      <c r="V90" s="32">
        <v>4745</v>
      </c>
      <c r="W90" s="32">
        <v>2001</v>
      </c>
      <c r="X90" s="32">
        <v>1680</v>
      </c>
      <c r="Y90" s="32">
        <v>1666</v>
      </c>
      <c r="Z90" s="32">
        <v>1657</v>
      </c>
      <c r="AA90" s="32">
        <v>2253</v>
      </c>
      <c r="AB90" s="32">
        <v>8150</v>
      </c>
      <c r="AC90" s="32">
        <v>1947</v>
      </c>
      <c r="AD90" s="32">
        <v>1669</v>
      </c>
      <c r="AE90" s="32">
        <v>1425</v>
      </c>
      <c r="AF90" s="32">
        <v>1247</v>
      </c>
      <c r="AG90" s="15" t="s">
        <v>48</v>
      </c>
      <c r="AH90" s="15" t="s">
        <v>48</v>
      </c>
      <c r="AI90" s="15" t="s">
        <v>48</v>
      </c>
      <c r="AJ90" s="71"/>
      <c r="AK90" s="63" t="s">
        <v>67</v>
      </c>
      <c r="AL90" s="23" t="s">
        <v>141</v>
      </c>
      <c r="AM90" s="16" t="s">
        <v>92</v>
      </c>
      <c r="AN90" s="14">
        <v>1</v>
      </c>
      <c r="AO90" s="15">
        <v>1</v>
      </c>
      <c r="AP90" s="15">
        <v>1</v>
      </c>
      <c r="AQ90" s="15">
        <v>1</v>
      </c>
      <c r="AR90" s="15">
        <v>0</v>
      </c>
      <c r="AS90" s="15">
        <v>1</v>
      </c>
      <c r="AT90" s="16">
        <f t="shared" si="2"/>
        <v>5</v>
      </c>
      <c r="AU90" s="17" t="s">
        <v>110</v>
      </c>
      <c r="AV90" s="15" t="s">
        <v>48</v>
      </c>
      <c r="AW90" s="15" t="s">
        <v>48</v>
      </c>
      <c r="AX90" s="15" t="s">
        <v>858</v>
      </c>
      <c r="AY90" s="16" t="s">
        <v>859</v>
      </c>
      <c r="AZ90" s="15" t="s">
        <v>48</v>
      </c>
      <c r="BA90" s="15" t="s">
        <v>48</v>
      </c>
      <c r="BB90" s="15" t="s">
        <v>48</v>
      </c>
      <c r="BC90" s="15" t="s">
        <v>48</v>
      </c>
      <c r="BD90" s="15" t="s">
        <v>48</v>
      </c>
      <c r="BE90" s="15" t="s">
        <v>48</v>
      </c>
      <c r="BF90" s="17" t="s">
        <v>47</v>
      </c>
      <c r="BG90" s="13" t="s">
        <v>47</v>
      </c>
      <c r="BH90" s="13" t="s">
        <v>47</v>
      </c>
      <c r="BI90" s="13" t="s">
        <v>47</v>
      </c>
      <c r="BJ90" s="13" t="s">
        <v>47</v>
      </c>
      <c r="BK90" s="13" t="s">
        <v>47</v>
      </c>
      <c r="BL90" s="13" t="s">
        <v>47</v>
      </c>
      <c r="BM90" s="19" t="s">
        <v>47</v>
      </c>
      <c r="BN90" s="14">
        <v>1</v>
      </c>
      <c r="BO90" s="15">
        <v>0</v>
      </c>
      <c r="BP90" s="15">
        <v>0</v>
      </c>
      <c r="BQ90" s="16">
        <v>1</v>
      </c>
    </row>
    <row r="91" spans="1:69" ht="57" x14ac:dyDescent="0.45">
      <c r="A91" s="14" t="s">
        <v>243</v>
      </c>
      <c r="B91" s="15" t="s">
        <v>38</v>
      </c>
      <c r="C91" s="15">
        <v>10</v>
      </c>
      <c r="D91" s="15" t="s">
        <v>244</v>
      </c>
      <c r="E91" s="15" t="s">
        <v>261</v>
      </c>
      <c r="F91" s="33">
        <v>90</v>
      </c>
      <c r="G91" s="15" t="s">
        <v>41</v>
      </c>
      <c r="H91" s="14" t="s">
        <v>48</v>
      </c>
      <c r="I91" s="15" t="s">
        <v>48</v>
      </c>
      <c r="J91" s="15" t="s">
        <v>48</v>
      </c>
      <c r="K91" s="15" t="s">
        <v>48</v>
      </c>
      <c r="L91" s="15" t="s">
        <v>48</v>
      </c>
      <c r="M91" s="15" t="s">
        <v>48</v>
      </c>
      <c r="N91" s="15" t="s">
        <v>48</v>
      </c>
      <c r="O91" s="15" t="s">
        <v>48</v>
      </c>
      <c r="P91" s="15" t="s">
        <v>48</v>
      </c>
      <c r="Q91" s="15" t="s">
        <v>48</v>
      </c>
      <c r="R91" s="15" t="s">
        <v>48</v>
      </c>
      <c r="S91" s="15" t="s">
        <v>48</v>
      </c>
      <c r="T91" s="15" t="s">
        <v>48</v>
      </c>
      <c r="U91" s="15" t="s">
        <v>48</v>
      </c>
      <c r="V91" s="15" t="s">
        <v>48</v>
      </c>
      <c r="W91" s="15" t="s">
        <v>48</v>
      </c>
      <c r="X91" s="15" t="s">
        <v>48</v>
      </c>
      <c r="Y91" s="15" t="s">
        <v>48</v>
      </c>
      <c r="Z91" s="15" t="s">
        <v>48</v>
      </c>
      <c r="AA91" s="15" t="s">
        <v>48</v>
      </c>
      <c r="AB91" s="15" t="s">
        <v>48</v>
      </c>
      <c r="AC91" s="15" t="s">
        <v>48</v>
      </c>
      <c r="AD91" s="15" t="s">
        <v>48</v>
      </c>
      <c r="AE91" s="15" t="s">
        <v>48</v>
      </c>
      <c r="AF91" s="15" t="s">
        <v>48</v>
      </c>
      <c r="AG91" s="15" t="s">
        <v>48</v>
      </c>
      <c r="AH91" s="15" t="s">
        <v>48</v>
      </c>
      <c r="AI91" s="15" t="s">
        <v>48</v>
      </c>
      <c r="AJ91" s="73" t="s">
        <v>48</v>
      </c>
      <c r="AK91" s="15" t="s">
        <v>48</v>
      </c>
      <c r="AL91" s="15" t="s">
        <v>48</v>
      </c>
      <c r="AM91" s="16" t="s">
        <v>48</v>
      </c>
      <c r="AN91" s="17" t="s">
        <v>47</v>
      </c>
      <c r="AO91" s="13" t="s">
        <v>47</v>
      </c>
      <c r="AP91" s="13" t="s">
        <v>47</v>
      </c>
      <c r="AQ91" s="13" t="s">
        <v>47</v>
      </c>
      <c r="AR91" s="13" t="s">
        <v>47</v>
      </c>
      <c r="AS91" s="13" t="s">
        <v>47</v>
      </c>
      <c r="AT91" s="16" t="s">
        <v>48</v>
      </c>
      <c r="AU91" s="14" t="s">
        <v>48</v>
      </c>
      <c r="AV91" s="15" t="s">
        <v>48</v>
      </c>
      <c r="AW91" s="15" t="s">
        <v>48</v>
      </c>
      <c r="AX91" s="15" t="s">
        <v>48</v>
      </c>
      <c r="AY91" s="16" t="s">
        <v>48</v>
      </c>
      <c r="AZ91" s="15" t="s">
        <v>48</v>
      </c>
      <c r="BA91" s="15" t="s">
        <v>48</v>
      </c>
      <c r="BB91" s="15" t="s">
        <v>48</v>
      </c>
      <c r="BC91" s="15" t="s">
        <v>48</v>
      </c>
      <c r="BD91" s="15" t="s">
        <v>48</v>
      </c>
      <c r="BE91" s="15" t="s">
        <v>48</v>
      </c>
      <c r="BF91" s="17" t="s">
        <v>47</v>
      </c>
      <c r="BG91" s="13" t="s">
        <v>47</v>
      </c>
      <c r="BH91" s="13" t="s">
        <v>47</v>
      </c>
      <c r="BI91" s="13" t="s">
        <v>47</v>
      </c>
      <c r="BJ91" s="13" t="s">
        <v>47</v>
      </c>
      <c r="BK91" s="13" t="s">
        <v>47</v>
      </c>
      <c r="BL91" s="13" t="s">
        <v>47</v>
      </c>
      <c r="BM91" s="19" t="s">
        <v>47</v>
      </c>
      <c r="BN91" s="14">
        <v>0</v>
      </c>
      <c r="BO91" s="15">
        <v>0</v>
      </c>
      <c r="BP91" s="15">
        <v>0</v>
      </c>
      <c r="BQ91" s="16">
        <v>0</v>
      </c>
    </row>
    <row r="92" spans="1:69" ht="57" x14ac:dyDescent="0.45">
      <c r="A92" s="14" t="s">
        <v>243</v>
      </c>
      <c r="B92" s="15" t="s">
        <v>38</v>
      </c>
      <c r="C92" s="15">
        <v>10</v>
      </c>
      <c r="D92" s="15" t="s">
        <v>244</v>
      </c>
      <c r="E92" s="15" t="s">
        <v>261</v>
      </c>
      <c r="F92" s="33">
        <v>91</v>
      </c>
      <c r="G92" s="15" t="s">
        <v>262</v>
      </c>
      <c r="H92" s="14" t="s">
        <v>263</v>
      </c>
      <c r="I92" s="15" t="s">
        <v>55</v>
      </c>
      <c r="J92" s="15">
        <v>1995</v>
      </c>
      <c r="K92" s="15" t="s">
        <v>264</v>
      </c>
      <c r="L92" s="36">
        <v>73.965208750000002</v>
      </c>
      <c r="M92" s="36">
        <v>67.182419590000009</v>
      </c>
      <c r="N92" s="36">
        <v>62.527197549999997</v>
      </c>
      <c r="O92" s="36">
        <v>67.579570099999998</v>
      </c>
      <c r="P92" s="36">
        <v>73.837421629999994</v>
      </c>
      <c r="Q92" s="36">
        <v>71.121237130000011</v>
      </c>
      <c r="R92" s="36">
        <v>73.473489389999997</v>
      </c>
      <c r="S92" s="36">
        <v>75.626215800000011</v>
      </c>
      <c r="T92" s="36">
        <v>76.761944709999995</v>
      </c>
      <c r="U92" s="36">
        <v>82.065159210000019</v>
      </c>
      <c r="V92" s="36">
        <v>85.076214809999996</v>
      </c>
      <c r="W92" s="36">
        <v>96.331078860000005</v>
      </c>
      <c r="X92" s="36">
        <v>97.754052559999991</v>
      </c>
      <c r="Y92" s="36">
        <v>99.177026260000019</v>
      </c>
      <c r="Z92" s="36">
        <v>100.60000006</v>
      </c>
      <c r="AA92" s="36">
        <v>104.02040009</v>
      </c>
      <c r="AB92" s="36">
        <v>107.44080002</v>
      </c>
      <c r="AC92" s="32" t="s">
        <v>48</v>
      </c>
      <c r="AD92" s="32" t="s">
        <v>48</v>
      </c>
      <c r="AE92" s="15" t="s">
        <v>48</v>
      </c>
      <c r="AF92" s="15" t="s">
        <v>48</v>
      </c>
      <c r="AG92" s="15" t="s">
        <v>48</v>
      </c>
      <c r="AH92" s="15" t="s">
        <v>48</v>
      </c>
      <c r="AI92" s="15" t="s">
        <v>48</v>
      </c>
      <c r="AJ92" s="71"/>
      <c r="AK92" s="64" t="s">
        <v>59</v>
      </c>
      <c r="AL92" s="15" t="s">
        <v>60</v>
      </c>
      <c r="AM92" s="16" t="s">
        <v>92</v>
      </c>
      <c r="AN92" s="14">
        <v>1</v>
      </c>
      <c r="AO92" s="15">
        <v>0</v>
      </c>
      <c r="AP92" s="15">
        <v>1</v>
      </c>
      <c r="AQ92" s="15">
        <v>1</v>
      </c>
      <c r="AR92" s="15">
        <v>0</v>
      </c>
      <c r="AS92" s="15">
        <v>0</v>
      </c>
      <c r="AT92" s="16">
        <f t="shared" si="2"/>
        <v>3</v>
      </c>
      <c r="AU92" s="14" t="s">
        <v>48</v>
      </c>
      <c r="AV92" s="15" t="s">
        <v>48</v>
      </c>
      <c r="AW92" s="15" t="s">
        <v>48</v>
      </c>
      <c r="AX92" s="15" t="s">
        <v>48</v>
      </c>
      <c r="AY92" s="16" t="s">
        <v>48</v>
      </c>
      <c r="AZ92" s="15" t="s">
        <v>48</v>
      </c>
      <c r="BA92" s="15" t="s">
        <v>48</v>
      </c>
      <c r="BB92" s="15" t="s">
        <v>48</v>
      </c>
      <c r="BC92" s="15" t="s">
        <v>48</v>
      </c>
      <c r="BD92" s="15" t="s">
        <v>48</v>
      </c>
      <c r="BE92" s="15" t="s">
        <v>48</v>
      </c>
      <c r="BF92" s="17" t="s">
        <v>47</v>
      </c>
      <c r="BG92" s="13" t="s">
        <v>47</v>
      </c>
      <c r="BH92" s="13" t="s">
        <v>47</v>
      </c>
      <c r="BI92" s="13" t="s">
        <v>47</v>
      </c>
      <c r="BJ92" s="13" t="s">
        <v>47</v>
      </c>
      <c r="BK92" s="13" t="s">
        <v>47</v>
      </c>
      <c r="BL92" s="13" t="s">
        <v>47</v>
      </c>
      <c r="BM92" s="19" t="s">
        <v>47</v>
      </c>
      <c r="BN92" s="14">
        <v>0</v>
      </c>
      <c r="BO92" s="15">
        <v>0</v>
      </c>
      <c r="BP92" s="15">
        <v>0</v>
      </c>
      <c r="BQ92" s="16">
        <v>0</v>
      </c>
    </row>
    <row r="93" spans="1:69" ht="71.25" x14ac:dyDescent="0.45">
      <c r="A93" s="14" t="s">
        <v>243</v>
      </c>
      <c r="B93" s="15" t="s">
        <v>38</v>
      </c>
      <c r="C93" s="15">
        <v>10</v>
      </c>
      <c r="D93" s="15" t="s">
        <v>244</v>
      </c>
      <c r="E93" s="15" t="s">
        <v>261</v>
      </c>
      <c r="F93" s="33">
        <v>92</v>
      </c>
      <c r="G93" s="15" t="s">
        <v>265</v>
      </c>
      <c r="H93" s="14" t="s">
        <v>48</v>
      </c>
      <c r="I93" s="15" t="s">
        <v>48</v>
      </c>
      <c r="J93" s="15" t="s">
        <v>48</v>
      </c>
      <c r="K93" s="15" t="s">
        <v>48</v>
      </c>
      <c r="L93" s="15" t="s">
        <v>48</v>
      </c>
      <c r="M93" s="15" t="s">
        <v>48</v>
      </c>
      <c r="N93" s="15" t="s">
        <v>48</v>
      </c>
      <c r="O93" s="15" t="s">
        <v>48</v>
      </c>
      <c r="P93" s="15" t="s">
        <v>48</v>
      </c>
      <c r="Q93" s="15" t="s">
        <v>48</v>
      </c>
      <c r="R93" s="15" t="s">
        <v>48</v>
      </c>
      <c r="S93" s="15" t="s">
        <v>48</v>
      </c>
      <c r="T93" s="15" t="s">
        <v>48</v>
      </c>
      <c r="U93" s="15" t="s">
        <v>48</v>
      </c>
      <c r="V93" s="15" t="s">
        <v>48</v>
      </c>
      <c r="W93" s="15" t="s">
        <v>48</v>
      </c>
      <c r="X93" s="15" t="s">
        <v>48</v>
      </c>
      <c r="Y93" s="15" t="s">
        <v>48</v>
      </c>
      <c r="Z93" s="15" t="s">
        <v>48</v>
      </c>
      <c r="AA93" s="15" t="s">
        <v>48</v>
      </c>
      <c r="AB93" s="15" t="s">
        <v>48</v>
      </c>
      <c r="AC93" s="15" t="s">
        <v>48</v>
      </c>
      <c r="AD93" s="15" t="s">
        <v>48</v>
      </c>
      <c r="AE93" s="15" t="s">
        <v>48</v>
      </c>
      <c r="AF93" s="15" t="s">
        <v>48</v>
      </c>
      <c r="AG93" s="15" t="s">
        <v>48</v>
      </c>
      <c r="AH93" s="15" t="s">
        <v>48</v>
      </c>
      <c r="AI93" s="15" t="s">
        <v>48</v>
      </c>
      <c r="AJ93" s="73" t="s">
        <v>48</v>
      </c>
      <c r="AK93" s="15" t="s">
        <v>48</v>
      </c>
      <c r="AL93" s="15" t="s">
        <v>48</v>
      </c>
      <c r="AM93" s="16" t="s">
        <v>48</v>
      </c>
      <c r="AN93" s="17" t="s">
        <v>47</v>
      </c>
      <c r="AO93" s="13" t="s">
        <v>47</v>
      </c>
      <c r="AP93" s="13" t="s">
        <v>47</v>
      </c>
      <c r="AQ93" s="13" t="s">
        <v>47</v>
      </c>
      <c r="AR93" s="13" t="s">
        <v>47</v>
      </c>
      <c r="AS93" s="13" t="s">
        <v>47</v>
      </c>
      <c r="AT93" s="16" t="s">
        <v>48</v>
      </c>
      <c r="AU93" s="14" t="s">
        <v>48</v>
      </c>
      <c r="AV93" s="15" t="s">
        <v>48</v>
      </c>
      <c r="AW93" s="15" t="s">
        <v>48</v>
      </c>
      <c r="AX93" s="15" t="s">
        <v>48</v>
      </c>
      <c r="AY93" s="16" t="s">
        <v>48</v>
      </c>
      <c r="AZ93" s="15" t="s">
        <v>266</v>
      </c>
      <c r="BA93" s="13" t="s">
        <v>47</v>
      </c>
      <c r="BB93" s="13" t="s">
        <v>47</v>
      </c>
      <c r="BC93" s="13" t="s">
        <v>47</v>
      </c>
      <c r="BD93" s="15" t="s">
        <v>267</v>
      </c>
      <c r="BE93" s="13" t="s">
        <v>47</v>
      </c>
      <c r="BF93" s="17" t="s">
        <v>47</v>
      </c>
      <c r="BG93" s="13" t="s">
        <v>47</v>
      </c>
      <c r="BH93" s="13" t="s">
        <v>47</v>
      </c>
      <c r="BI93" s="13" t="s">
        <v>47</v>
      </c>
      <c r="BJ93" s="13" t="s">
        <v>47</v>
      </c>
      <c r="BK93" s="13" t="s">
        <v>47</v>
      </c>
      <c r="BL93" s="13" t="s">
        <v>47</v>
      </c>
      <c r="BM93" s="19" t="s">
        <v>47</v>
      </c>
      <c r="BN93" s="14">
        <v>0</v>
      </c>
      <c r="BO93" s="15">
        <v>1</v>
      </c>
      <c r="BP93" s="15">
        <v>0</v>
      </c>
      <c r="BQ93" s="16">
        <v>1</v>
      </c>
    </row>
    <row r="94" spans="1:69" ht="42.75" x14ac:dyDescent="0.45">
      <c r="A94" s="14" t="s">
        <v>243</v>
      </c>
      <c r="B94" s="15" t="s">
        <v>38</v>
      </c>
      <c r="C94" s="15">
        <v>10</v>
      </c>
      <c r="D94" s="15" t="s">
        <v>244</v>
      </c>
      <c r="E94" s="15" t="s">
        <v>268</v>
      </c>
      <c r="F94" s="33">
        <v>93</v>
      </c>
      <c r="G94" s="15" t="s">
        <v>265</v>
      </c>
      <c r="H94" s="14" t="s">
        <v>269</v>
      </c>
      <c r="I94" s="15" t="s">
        <v>55</v>
      </c>
      <c r="J94" s="15">
        <v>2019</v>
      </c>
      <c r="K94" s="15" t="s">
        <v>270</v>
      </c>
      <c r="L94" s="15" t="s">
        <v>48</v>
      </c>
      <c r="M94" s="15" t="s">
        <v>48</v>
      </c>
      <c r="N94" s="15" t="s">
        <v>48</v>
      </c>
      <c r="O94" s="15" t="s">
        <v>48</v>
      </c>
      <c r="P94" s="15" t="s">
        <v>48</v>
      </c>
      <c r="Q94" s="15" t="s">
        <v>48</v>
      </c>
      <c r="R94" s="15" t="s">
        <v>48</v>
      </c>
      <c r="S94" s="15" t="s">
        <v>48</v>
      </c>
      <c r="T94" s="15" t="s">
        <v>48</v>
      </c>
      <c r="U94" s="15" t="s">
        <v>48</v>
      </c>
      <c r="V94" s="15" t="s">
        <v>48</v>
      </c>
      <c r="W94" s="15" t="s">
        <v>48</v>
      </c>
      <c r="X94" s="15" t="s">
        <v>48</v>
      </c>
      <c r="Y94" s="15" t="s">
        <v>48</v>
      </c>
      <c r="Z94" s="15" t="s">
        <v>48</v>
      </c>
      <c r="AA94" s="15" t="s">
        <v>48</v>
      </c>
      <c r="AB94" s="15" t="s">
        <v>48</v>
      </c>
      <c r="AC94" s="15" t="s">
        <v>48</v>
      </c>
      <c r="AD94" s="15" t="s">
        <v>48</v>
      </c>
      <c r="AE94" s="15">
        <v>113.75</v>
      </c>
      <c r="AF94" s="15" t="s">
        <v>48</v>
      </c>
      <c r="AG94" s="15" t="s">
        <v>48</v>
      </c>
      <c r="AH94" s="15" t="s">
        <v>48</v>
      </c>
      <c r="AI94" s="15" t="s">
        <v>48</v>
      </c>
      <c r="AJ94" s="77"/>
      <c r="AK94" s="15" t="s">
        <v>124</v>
      </c>
      <c r="AL94" s="15" t="s">
        <v>124</v>
      </c>
      <c r="AM94" s="16" t="s">
        <v>124</v>
      </c>
      <c r="AN94" s="14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1</v>
      </c>
      <c r="AT94" s="16">
        <f t="shared" si="2"/>
        <v>1</v>
      </c>
      <c r="AU94" s="14" t="s">
        <v>48</v>
      </c>
      <c r="AV94" s="15" t="s">
        <v>48</v>
      </c>
      <c r="AW94" s="15" t="s">
        <v>48</v>
      </c>
      <c r="AX94" s="15" t="s">
        <v>48</v>
      </c>
      <c r="AY94" s="16" t="s">
        <v>48</v>
      </c>
      <c r="AZ94" s="15" t="s">
        <v>48</v>
      </c>
      <c r="BA94" s="15" t="s">
        <v>48</v>
      </c>
      <c r="BB94" s="15" t="s">
        <v>48</v>
      </c>
      <c r="BC94" s="15" t="s">
        <v>48</v>
      </c>
      <c r="BD94" s="15" t="s">
        <v>48</v>
      </c>
      <c r="BE94" s="15" t="s">
        <v>48</v>
      </c>
      <c r="BF94" s="17" t="s">
        <v>47</v>
      </c>
      <c r="BG94" s="13" t="s">
        <v>47</v>
      </c>
      <c r="BH94" s="13" t="s">
        <v>47</v>
      </c>
      <c r="BI94" s="13" t="s">
        <v>47</v>
      </c>
      <c r="BJ94" s="13" t="s">
        <v>47</v>
      </c>
      <c r="BK94" s="13" t="s">
        <v>47</v>
      </c>
      <c r="BL94" s="13" t="s">
        <v>47</v>
      </c>
      <c r="BM94" s="19" t="s">
        <v>47</v>
      </c>
      <c r="BN94" s="14">
        <v>0</v>
      </c>
      <c r="BO94" s="15">
        <v>0</v>
      </c>
      <c r="BP94" s="15">
        <v>0</v>
      </c>
      <c r="BQ94" s="16">
        <v>0</v>
      </c>
    </row>
    <row r="95" spans="1:69" x14ac:dyDescent="0.45">
      <c r="A95" s="14" t="s">
        <v>243</v>
      </c>
      <c r="B95" s="15" t="s">
        <v>38</v>
      </c>
      <c r="C95" s="15">
        <v>10</v>
      </c>
      <c r="D95" s="15" t="s">
        <v>244</v>
      </c>
      <c r="E95" s="15" t="s">
        <v>271</v>
      </c>
      <c r="F95" s="33">
        <v>94</v>
      </c>
      <c r="G95" s="15" t="s">
        <v>272</v>
      </c>
      <c r="H95" s="14" t="s">
        <v>48</v>
      </c>
      <c r="I95" s="15" t="s">
        <v>48</v>
      </c>
      <c r="J95" s="15" t="s">
        <v>48</v>
      </c>
      <c r="K95" s="15" t="s">
        <v>48</v>
      </c>
      <c r="L95" s="15" t="s">
        <v>48</v>
      </c>
      <c r="M95" s="15" t="s">
        <v>48</v>
      </c>
      <c r="N95" s="15" t="s">
        <v>48</v>
      </c>
      <c r="O95" s="15" t="s">
        <v>48</v>
      </c>
      <c r="P95" s="15" t="s">
        <v>48</v>
      </c>
      <c r="Q95" s="15" t="s">
        <v>48</v>
      </c>
      <c r="R95" s="15" t="s">
        <v>48</v>
      </c>
      <c r="S95" s="15" t="s">
        <v>48</v>
      </c>
      <c r="T95" s="15" t="s">
        <v>48</v>
      </c>
      <c r="U95" s="15" t="s">
        <v>48</v>
      </c>
      <c r="V95" s="15" t="s">
        <v>48</v>
      </c>
      <c r="W95" s="15" t="s">
        <v>48</v>
      </c>
      <c r="X95" s="15" t="s">
        <v>48</v>
      </c>
      <c r="Y95" s="15" t="s">
        <v>48</v>
      </c>
      <c r="Z95" s="15" t="s">
        <v>48</v>
      </c>
      <c r="AA95" s="15" t="s">
        <v>48</v>
      </c>
      <c r="AB95" s="15" t="s">
        <v>48</v>
      </c>
      <c r="AC95" s="15" t="s">
        <v>48</v>
      </c>
      <c r="AD95" s="15" t="s">
        <v>48</v>
      </c>
      <c r="AE95" s="15" t="s">
        <v>48</v>
      </c>
      <c r="AF95" s="15" t="s">
        <v>48</v>
      </c>
      <c r="AG95" s="15" t="s">
        <v>48</v>
      </c>
      <c r="AH95" s="15" t="s">
        <v>48</v>
      </c>
      <c r="AI95" s="15" t="s">
        <v>48</v>
      </c>
      <c r="AJ95" s="78" t="s">
        <v>48</v>
      </c>
      <c r="AK95" s="65" t="s">
        <v>48</v>
      </c>
      <c r="AL95" s="15" t="s">
        <v>48</v>
      </c>
      <c r="AM95" s="16" t="s">
        <v>48</v>
      </c>
      <c r="AN95" s="17" t="s">
        <v>47</v>
      </c>
      <c r="AO95" s="13" t="s">
        <v>47</v>
      </c>
      <c r="AP95" s="13" t="s">
        <v>47</v>
      </c>
      <c r="AQ95" s="13" t="s">
        <v>47</v>
      </c>
      <c r="AR95" s="13" t="s">
        <v>47</v>
      </c>
      <c r="AS95" s="13" t="s">
        <v>47</v>
      </c>
      <c r="AT95" s="16" t="s">
        <v>48</v>
      </c>
      <c r="AU95" s="14" t="s">
        <v>48</v>
      </c>
      <c r="AV95" s="15" t="s">
        <v>48</v>
      </c>
      <c r="AW95" s="15" t="s">
        <v>48</v>
      </c>
      <c r="AX95" s="15" t="s">
        <v>48</v>
      </c>
      <c r="AY95" s="16" t="s">
        <v>48</v>
      </c>
      <c r="AZ95" s="15" t="s">
        <v>48</v>
      </c>
      <c r="BA95" s="15" t="s">
        <v>48</v>
      </c>
      <c r="BB95" s="15" t="s">
        <v>48</v>
      </c>
      <c r="BC95" s="15" t="s">
        <v>48</v>
      </c>
      <c r="BD95" s="15" t="s">
        <v>48</v>
      </c>
      <c r="BE95" s="15" t="s">
        <v>48</v>
      </c>
      <c r="BF95" s="17" t="s">
        <v>47</v>
      </c>
      <c r="BG95" s="13" t="s">
        <v>47</v>
      </c>
      <c r="BH95" s="13" t="s">
        <v>47</v>
      </c>
      <c r="BI95" s="13" t="s">
        <v>47</v>
      </c>
      <c r="BJ95" s="13" t="s">
        <v>47</v>
      </c>
      <c r="BK95" s="13" t="s">
        <v>47</v>
      </c>
      <c r="BL95" s="13" t="s">
        <v>47</v>
      </c>
      <c r="BM95" s="19" t="s">
        <v>47</v>
      </c>
      <c r="BN95" s="14">
        <v>0</v>
      </c>
      <c r="BO95" s="15">
        <v>0</v>
      </c>
      <c r="BP95" s="15">
        <v>0</v>
      </c>
      <c r="BQ95" s="16">
        <v>0</v>
      </c>
    </row>
    <row r="96" spans="1:69" ht="42.75" x14ac:dyDescent="0.45">
      <c r="A96" s="14" t="s">
        <v>243</v>
      </c>
      <c r="B96" s="15" t="s">
        <v>38</v>
      </c>
      <c r="C96" s="15">
        <v>10</v>
      </c>
      <c r="D96" s="15" t="s">
        <v>244</v>
      </c>
      <c r="E96" s="15" t="s">
        <v>271</v>
      </c>
      <c r="F96" s="33">
        <v>95</v>
      </c>
      <c r="G96" s="15" t="s">
        <v>273</v>
      </c>
      <c r="H96" s="14" t="s">
        <v>269</v>
      </c>
      <c r="I96" s="15" t="s">
        <v>55</v>
      </c>
      <c r="J96" s="15">
        <v>2019</v>
      </c>
      <c r="K96" s="15" t="s">
        <v>274</v>
      </c>
      <c r="L96" s="15" t="s">
        <v>48</v>
      </c>
      <c r="M96" s="15" t="s">
        <v>48</v>
      </c>
      <c r="N96" s="15" t="s">
        <v>48</v>
      </c>
      <c r="O96" s="15" t="s">
        <v>48</v>
      </c>
      <c r="P96" s="15" t="s">
        <v>48</v>
      </c>
      <c r="Q96" s="15" t="s">
        <v>48</v>
      </c>
      <c r="R96" s="15" t="s">
        <v>48</v>
      </c>
      <c r="S96" s="15" t="s">
        <v>48</v>
      </c>
      <c r="T96" s="15" t="s">
        <v>48</v>
      </c>
      <c r="U96" s="15" t="s">
        <v>48</v>
      </c>
      <c r="V96" s="15" t="s">
        <v>48</v>
      </c>
      <c r="W96" s="15" t="s">
        <v>48</v>
      </c>
      <c r="X96" s="15" t="s">
        <v>48</v>
      </c>
      <c r="Y96" s="15" t="s">
        <v>48</v>
      </c>
      <c r="Z96" s="15" t="s">
        <v>48</v>
      </c>
      <c r="AA96" s="15" t="s">
        <v>48</v>
      </c>
      <c r="AB96" s="15" t="s">
        <v>48</v>
      </c>
      <c r="AC96" s="15" t="s">
        <v>48</v>
      </c>
      <c r="AD96" s="15" t="s">
        <v>48</v>
      </c>
      <c r="AE96" s="15">
        <v>420.19</v>
      </c>
      <c r="AF96" s="15" t="s">
        <v>48</v>
      </c>
      <c r="AG96" s="15" t="s">
        <v>48</v>
      </c>
      <c r="AH96" s="15" t="s">
        <v>48</v>
      </c>
      <c r="AI96" s="15" t="s">
        <v>48</v>
      </c>
      <c r="AJ96" s="77"/>
      <c r="AK96" s="15" t="s">
        <v>124</v>
      </c>
      <c r="AL96" s="15" t="s">
        <v>124</v>
      </c>
      <c r="AM96" s="16" t="s">
        <v>124</v>
      </c>
      <c r="AN96" s="14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1</v>
      </c>
      <c r="AT96" s="16">
        <f t="shared" si="2"/>
        <v>1</v>
      </c>
      <c r="AU96" s="14" t="s">
        <v>48</v>
      </c>
      <c r="AV96" s="15" t="s">
        <v>48</v>
      </c>
      <c r="AW96" s="15" t="s">
        <v>48</v>
      </c>
      <c r="AX96" s="15" t="s">
        <v>48</v>
      </c>
      <c r="AY96" s="16" t="s">
        <v>48</v>
      </c>
      <c r="AZ96" s="15" t="s">
        <v>48</v>
      </c>
      <c r="BA96" s="15" t="s">
        <v>48</v>
      </c>
      <c r="BB96" s="15" t="s">
        <v>48</v>
      </c>
      <c r="BC96" s="15" t="s">
        <v>48</v>
      </c>
      <c r="BD96" s="15" t="s">
        <v>48</v>
      </c>
      <c r="BE96" s="15" t="s">
        <v>48</v>
      </c>
      <c r="BF96" s="17" t="s">
        <v>47</v>
      </c>
      <c r="BG96" s="13" t="s">
        <v>47</v>
      </c>
      <c r="BH96" s="13" t="s">
        <v>47</v>
      </c>
      <c r="BI96" s="13" t="s">
        <v>47</v>
      </c>
      <c r="BJ96" s="13" t="s">
        <v>47</v>
      </c>
      <c r="BK96" s="13" t="s">
        <v>47</v>
      </c>
      <c r="BL96" s="13" t="s">
        <v>47</v>
      </c>
      <c r="BM96" s="19" t="s">
        <v>47</v>
      </c>
      <c r="BN96" s="14">
        <v>0</v>
      </c>
      <c r="BO96" s="15">
        <v>0</v>
      </c>
      <c r="BP96" s="15">
        <v>0</v>
      </c>
      <c r="BQ96" s="16">
        <v>0</v>
      </c>
    </row>
    <row r="97" spans="1:69" x14ac:dyDescent="0.45">
      <c r="A97" s="14" t="s">
        <v>243</v>
      </c>
      <c r="B97" s="15" t="s">
        <v>38</v>
      </c>
      <c r="C97" s="15">
        <v>10</v>
      </c>
      <c r="D97" s="15" t="s">
        <v>244</v>
      </c>
      <c r="E97" s="15" t="s">
        <v>271</v>
      </c>
      <c r="F97" s="33">
        <v>96</v>
      </c>
      <c r="G97" s="15" t="s">
        <v>275</v>
      </c>
      <c r="H97" s="14" t="s">
        <v>48</v>
      </c>
      <c r="I97" s="15" t="s">
        <v>48</v>
      </c>
      <c r="J97" s="15" t="s">
        <v>48</v>
      </c>
      <c r="K97" s="15" t="s">
        <v>48</v>
      </c>
      <c r="L97" s="15" t="s">
        <v>48</v>
      </c>
      <c r="M97" s="15" t="s">
        <v>48</v>
      </c>
      <c r="N97" s="15" t="s">
        <v>48</v>
      </c>
      <c r="O97" s="15" t="s">
        <v>48</v>
      </c>
      <c r="P97" s="15" t="s">
        <v>48</v>
      </c>
      <c r="Q97" s="15" t="s">
        <v>48</v>
      </c>
      <c r="R97" s="15" t="s">
        <v>48</v>
      </c>
      <c r="S97" s="15" t="s">
        <v>48</v>
      </c>
      <c r="T97" s="15" t="s">
        <v>48</v>
      </c>
      <c r="U97" s="15" t="s">
        <v>48</v>
      </c>
      <c r="V97" s="15" t="s">
        <v>48</v>
      </c>
      <c r="W97" s="15" t="s">
        <v>48</v>
      </c>
      <c r="X97" s="15" t="s">
        <v>48</v>
      </c>
      <c r="Y97" s="15" t="s">
        <v>48</v>
      </c>
      <c r="Z97" s="15" t="s">
        <v>48</v>
      </c>
      <c r="AA97" s="15" t="s">
        <v>48</v>
      </c>
      <c r="AB97" s="15" t="s">
        <v>48</v>
      </c>
      <c r="AC97" s="15" t="s">
        <v>48</v>
      </c>
      <c r="AD97" s="15" t="s">
        <v>48</v>
      </c>
      <c r="AE97" s="15" t="s">
        <v>48</v>
      </c>
      <c r="AF97" s="15" t="s">
        <v>48</v>
      </c>
      <c r="AG97" s="15" t="s">
        <v>48</v>
      </c>
      <c r="AH97" s="15" t="s">
        <v>48</v>
      </c>
      <c r="AI97" s="15" t="s">
        <v>48</v>
      </c>
      <c r="AJ97" s="78" t="s">
        <v>48</v>
      </c>
      <c r="AK97" s="65" t="s">
        <v>48</v>
      </c>
      <c r="AL97" s="15" t="s">
        <v>48</v>
      </c>
      <c r="AM97" s="16" t="s">
        <v>48</v>
      </c>
      <c r="AN97" s="17" t="s">
        <v>47</v>
      </c>
      <c r="AO97" s="13" t="s">
        <v>47</v>
      </c>
      <c r="AP97" s="13" t="s">
        <v>47</v>
      </c>
      <c r="AQ97" s="13" t="s">
        <v>47</v>
      </c>
      <c r="AR97" s="13" t="s">
        <v>47</v>
      </c>
      <c r="AS97" s="13" t="s">
        <v>47</v>
      </c>
      <c r="AT97" s="16" t="s">
        <v>48</v>
      </c>
      <c r="AU97" s="14" t="s">
        <v>48</v>
      </c>
      <c r="AV97" s="15" t="s">
        <v>48</v>
      </c>
      <c r="AW97" s="15" t="s">
        <v>48</v>
      </c>
      <c r="AX97" s="15" t="s">
        <v>48</v>
      </c>
      <c r="AY97" s="16" t="s">
        <v>48</v>
      </c>
      <c r="AZ97" s="15" t="s">
        <v>48</v>
      </c>
      <c r="BA97" s="15" t="s">
        <v>48</v>
      </c>
      <c r="BB97" s="15" t="s">
        <v>48</v>
      </c>
      <c r="BC97" s="15" t="s">
        <v>48</v>
      </c>
      <c r="BD97" s="15" t="s">
        <v>48</v>
      </c>
      <c r="BE97" s="15" t="s">
        <v>48</v>
      </c>
      <c r="BF97" s="17" t="s">
        <v>47</v>
      </c>
      <c r="BG97" s="13" t="s">
        <v>47</v>
      </c>
      <c r="BH97" s="13" t="s">
        <v>47</v>
      </c>
      <c r="BI97" s="13" t="s">
        <v>47</v>
      </c>
      <c r="BJ97" s="13" t="s">
        <v>47</v>
      </c>
      <c r="BK97" s="13" t="s">
        <v>47</v>
      </c>
      <c r="BL97" s="13" t="s">
        <v>47</v>
      </c>
      <c r="BM97" s="19" t="s">
        <v>47</v>
      </c>
      <c r="BN97" s="14">
        <v>0</v>
      </c>
      <c r="BO97" s="15">
        <v>0</v>
      </c>
      <c r="BP97" s="15">
        <v>0</v>
      </c>
      <c r="BQ97" s="16">
        <v>0</v>
      </c>
    </row>
    <row r="98" spans="1:69" ht="28.5" x14ac:dyDescent="0.45">
      <c r="A98" s="14" t="s">
        <v>243</v>
      </c>
      <c r="B98" s="15" t="s">
        <v>38</v>
      </c>
      <c r="C98" s="15">
        <v>10</v>
      </c>
      <c r="D98" s="15" t="s">
        <v>244</v>
      </c>
      <c r="E98" s="15" t="s">
        <v>271</v>
      </c>
      <c r="F98" s="33">
        <v>97</v>
      </c>
      <c r="G98" s="15" t="s">
        <v>276</v>
      </c>
      <c r="H98" s="14" t="s">
        <v>277</v>
      </c>
      <c r="I98" s="15" t="s">
        <v>72</v>
      </c>
      <c r="J98" s="15">
        <v>2008</v>
      </c>
      <c r="K98" s="15" t="s">
        <v>278</v>
      </c>
      <c r="L98" s="15" t="s">
        <v>48</v>
      </c>
      <c r="M98" s="15" t="s">
        <v>48</v>
      </c>
      <c r="N98" s="15" t="s">
        <v>48</v>
      </c>
      <c r="O98" s="15" t="s">
        <v>48</v>
      </c>
      <c r="P98" s="15" t="s">
        <v>48</v>
      </c>
      <c r="Q98" s="15" t="s">
        <v>48</v>
      </c>
      <c r="R98" s="15" t="s">
        <v>48</v>
      </c>
      <c r="S98" s="15" t="s">
        <v>48</v>
      </c>
      <c r="T98" s="15">
        <v>75.400000000000006</v>
      </c>
      <c r="U98" s="15">
        <v>70.7</v>
      </c>
      <c r="V98" s="15">
        <v>100.5</v>
      </c>
      <c r="W98" s="15">
        <v>52.8</v>
      </c>
      <c r="X98" s="15">
        <v>39.4</v>
      </c>
      <c r="Y98" s="15">
        <v>35.5</v>
      </c>
      <c r="Z98" s="15">
        <v>42.5</v>
      </c>
      <c r="AA98" s="15">
        <v>46.9</v>
      </c>
      <c r="AB98" s="15">
        <v>39.700000000000003</v>
      </c>
      <c r="AC98" s="15">
        <v>53.7</v>
      </c>
      <c r="AD98" s="15">
        <v>50.8</v>
      </c>
      <c r="AE98" s="15">
        <v>55.2</v>
      </c>
      <c r="AF98" s="18">
        <v>56</v>
      </c>
      <c r="AG98" s="13">
        <v>62.2</v>
      </c>
      <c r="AH98" s="15">
        <v>40.6</v>
      </c>
      <c r="AI98" s="15" t="s">
        <v>48</v>
      </c>
      <c r="AJ98" s="71"/>
      <c r="AK98" s="61" t="s">
        <v>45</v>
      </c>
      <c r="AL98" s="13" t="s">
        <v>46</v>
      </c>
      <c r="AM98" s="19"/>
      <c r="AN98" s="14">
        <v>1</v>
      </c>
      <c r="AO98" s="15">
        <v>1</v>
      </c>
      <c r="AP98" s="15">
        <v>0</v>
      </c>
      <c r="AQ98" s="15">
        <v>1</v>
      </c>
      <c r="AR98" s="15">
        <v>0</v>
      </c>
      <c r="AS98" s="15">
        <v>1</v>
      </c>
      <c r="AT98" s="16">
        <f t="shared" si="2"/>
        <v>4</v>
      </c>
      <c r="AU98" s="14" t="s">
        <v>48</v>
      </c>
      <c r="AV98" s="15" t="s">
        <v>48</v>
      </c>
      <c r="AW98" s="15" t="s">
        <v>48</v>
      </c>
      <c r="AX98" s="15" t="s">
        <v>48</v>
      </c>
      <c r="AY98" s="16" t="s">
        <v>48</v>
      </c>
      <c r="AZ98" s="15" t="s">
        <v>48</v>
      </c>
      <c r="BA98" s="15" t="s">
        <v>48</v>
      </c>
      <c r="BB98" s="15" t="s">
        <v>48</v>
      </c>
      <c r="BC98" s="15" t="s">
        <v>48</v>
      </c>
      <c r="BD98" s="15" t="s">
        <v>48</v>
      </c>
      <c r="BE98" s="15" t="s">
        <v>48</v>
      </c>
      <c r="BF98" s="17" t="s">
        <v>47</v>
      </c>
      <c r="BG98" s="13" t="s">
        <v>47</v>
      </c>
      <c r="BH98" s="13" t="s">
        <v>47</v>
      </c>
      <c r="BI98" s="13" t="s">
        <v>47</v>
      </c>
      <c r="BJ98" s="13" t="s">
        <v>47</v>
      </c>
      <c r="BK98" s="13" t="s">
        <v>47</v>
      </c>
      <c r="BL98" s="13" t="s">
        <v>47</v>
      </c>
      <c r="BM98" s="19" t="s">
        <v>47</v>
      </c>
      <c r="BN98" s="14">
        <v>0</v>
      </c>
      <c r="BO98" s="15">
        <v>0</v>
      </c>
      <c r="BP98" s="15">
        <v>0</v>
      </c>
      <c r="BQ98" s="16">
        <v>0</v>
      </c>
    </row>
    <row r="99" spans="1:69" ht="28.5" x14ac:dyDescent="0.45">
      <c r="A99" s="14" t="s">
        <v>243</v>
      </c>
      <c r="B99" s="15" t="s">
        <v>38</v>
      </c>
      <c r="C99" s="15">
        <v>10</v>
      </c>
      <c r="D99" s="15" t="s">
        <v>244</v>
      </c>
      <c r="E99" s="15" t="s">
        <v>271</v>
      </c>
      <c r="F99" s="33">
        <v>98</v>
      </c>
      <c r="G99" s="15" t="s">
        <v>279</v>
      </c>
      <c r="H99" s="14" t="s">
        <v>277</v>
      </c>
      <c r="I99" s="15" t="s">
        <v>72</v>
      </c>
      <c r="J99" s="15">
        <v>2008</v>
      </c>
      <c r="K99" s="15" t="s">
        <v>278</v>
      </c>
      <c r="L99" s="15" t="s">
        <v>48</v>
      </c>
      <c r="M99" s="15" t="s">
        <v>48</v>
      </c>
      <c r="N99" s="15" t="s">
        <v>48</v>
      </c>
      <c r="O99" s="15" t="s">
        <v>48</v>
      </c>
      <c r="P99" s="15" t="s">
        <v>48</v>
      </c>
      <c r="Q99" s="15" t="s">
        <v>48</v>
      </c>
      <c r="R99" s="15" t="s">
        <v>48</v>
      </c>
      <c r="S99" s="15" t="s">
        <v>48</v>
      </c>
      <c r="T99" s="15">
        <v>156.80000000000001</v>
      </c>
      <c r="U99" s="15">
        <v>146.1</v>
      </c>
      <c r="V99" s="15">
        <v>126</v>
      </c>
      <c r="W99" s="15">
        <v>127</v>
      </c>
      <c r="X99" s="15">
        <v>137.4</v>
      </c>
      <c r="Y99" s="15">
        <v>159.30000000000001</v>
      </c>
      <c r="Z99" s="15">
        <v>200.8</v>
      </c>
      <c r="AA99" s="15">
        <v>145.1</v>
      </c>
      <c r="AB99" s="15">
        <v>137.4</v>
      </c>
      <c r="AC99" s="15">
        <v>140.6</v>
      </c>
      <c r="AD99" s="15">
        <v>169.4</v>
      </c>
      <c r="AE99" s="15">
        <v>136.19999999999999</v>
      </c>
      <c r="AF99" s="15">
        <v>121.9</v>
      </c>
      <c r="AG99" s="13">
        <v>130.1</v>
      </c>
      <c r="AH99" s="15">
        <v>129.80000000000001</v>
      </c>
      <c r="AI99" s="15" t="s">
        <v>48</v>
      </c>
      <c r="AJ99" s="71"/>
      <c r="AK99" s="61" t="s">
        <v>45</v>
      </c>
      <c r="AL99" s="13" t="s">
        <v>46</v>
      </c>
      <c r="AM99" s="19"/>
      <c r="AN99" s="14">
        <v>1</v>
      </c>
      <c r="AO99" s="15">
        <v>1</v>
      </c>
      <c r="AP99" s="15">
        <v>0</v>
      </c>
      <c r="AQ99" s="15">
        <v>1</v>
      </c>
      <c r="AR99" s="15">
        <v>0</v>
      </c>
      <c r="AS99" s="15">
        <v>1</v>
      </c>
      <c r="AT99" s="16">
        <f t="shared" si="2"/>
        <v>4</v>
      </c>
      <c r="AU99" s="14" t="s">
        <v>48</v>
      </c>
      <c r="AV99" s="15" t="s">
        <v>48</v>
      </c>
      <c r="AW99" s="15" t="s">
        <v>48</v>
      </c>
      <c r="AX99" s="15" t="s">
        <v>48</v>
      </c>
      <c r="AY99" s="16" t="s">
        <v>48</v>
      </c>
      <c r="AZ99" s="15" t="s">
        <v>48</v>
      </c>
      <c r="BA99" s="15" t="s">
        <v>48</v>
      </c>
      <c r="BB99" s="15" t="s">
        <v>48</v>
      </c>
      <c r="BC99" s="15" t="s">
        <v>48</v>
      </c>
      <c r="BD99" s="15" t="s">
        <v>48</v>
      </c>
      <c r="BE99" s="15" t="s">
        <v>48</v>
      </c>
      <c r="BF99" s="17" t="s">
        <v>47</v>
      </c>
      <c r="BG99" s="13" t="s">
        <v>47</v>
      </c>
      <c r="BH99" s="13" t="s">
        <v>47</v>
      </c>
      <c r="BI99" s="13" t="s">
        <v>47</v>
      </c>
      <c r="BJ99" s="13" t="s">
        <v>47</v>
      </c>
      <c r="BK99" s="13" t="s">
        <v>47</v>
      </c>
      <c r="BL99" s="13" t="s">
        <v>47</v>
      </c>
      <c r="BM99" s="19" t="s">
        <v>47</v>
      </c>
      <c r="BN99" s="14">
        <v>0</v>
      </c>
      <c r="BO99" s="15">
        <v>0</v>
      </c>
      <c r="BP99" s="15">
        <v>0</v>
      </c>
      <c r="BQ99" s="16">
        <v>0</v>
      </c>
    </row>
    <row r="100" spans="1:69" x14ac:dyDescent="0.45">
      <c r="A100" s="14" t="s">
        <v>243</v>
      </c>
      <c r="B100" s="15" t="s">
        <v>38</v>
      </c>
      <c r="C100" s="15">
        <v>10</v>
      </c>
      <c r="D100" s="15" t="s">
        <v>244</v>
      </c>
      <c r="E100" s="15" t="s">
        <v>38</v>
      </c>
      <c r="F100" s="33">
        <v>99</v>
      </c>
      <c r="G100" s="15" t="s">
        <v>280</v>
      </c>
      <c r="H100" s="14" t="s">
        <v>48</v>
      </c>
      <c r="I100" s="15" t="s">
        <v>48</v>
      </c>
      <c r="J100" s="15" t="s">
        <v>48</v>
      </c>
      <c r="K100" s="15" t="s">
        <v>48</v>
      </c>
      <c r="L100" s="15" t="s">
        <v>48</v>
      </c>
      <c r="M100" s="15" t="s">
        <v>48</v>
      </c>
      <c r="N100" s="15" t="s">
        <v>48</v>
      </c>
      <c r="O100" s="15" t="s">
        <v>48</v>
      </c>
      <c r="P100" s="15" t="s">
        <v>48</v>
      </c>
      <c r="Q100" s="15" t="s">
        <v>48</v>
      </c>
      <c r="R100" s="15" t="s">
        <v>48</v>
      </c>
      <c r="S100" s="15" t="s">
        <v>48</v>
      </c>
      <c r="T100" s="15" t="s">
        <v>48</v>
      </c>
      <c r="U100" s="15" t="s">
        <v>48</v>
      </c>
      <c r="V100" s="15" t="s">
        <v>48</v>
      </c>
      <c r="W100" s="15" t="s">
        <v>48</v>
      </c>
      <c r="X100" s="15" t="s">
        <v>48</v>
      </c>
      <c r="Y100" s="15" t="s">
        <v>48</v>
      </c>
      <c r="Z100" s="15" t="s">
        <v>48</v>
      </c>
      <c r="AA100" s="15" t="s">
        <v>48</v>
      </c>
      <c r="AB100" s="15" t="s">
        <v>48</v>
      </c>
      <c r="AC100" s="15" t="s">
        <v>48</v>
      </c>
      <c r="AD100" s="15" t="s">
        <v>48</v>
      </c>
      <c r="AE100" s="15" t="s">
        <v>48</v>
      </c>
      <c r="AF100" s="15" t="s">
        <v>48</v>
      </c>
      <c r="AG100" s="13" t="s">
        <v>48</v>
      </c>
      <c r="AH100" s="15" t="s">
        <v>48</v>
      </c>
      <c r="AI100" s="15" t="s">
        <v>48</v>
      </c>
      <c r="AJ100" s="73" t="s">
        <v>48</v>
      </c>
      <c r="AK100" s="15" t="s">
        <v>48</v>
      </c>
      <c r="AL100" s="15" t="s">
        <v>48</v>
      </c>
      <c r="AM100" s="16" t="s">
        <v>48</v>
      </c>
      <c r="AN100" s="17" t="s">
        <v>47</v>
      </c>
      <c r="AO100" s="13" t="s">
        <v>47</v>
      </c>
      <c r="AP100" s="13" t="s">
        <v>47</v>
      </c>
      <c r="AQ100" s="13" t="s">
        <v>47</v>
      </c>
      <c r="AR100" s="13" t="s">
        <v>47</v>
      </c>
      <c r="AS100" s="13" t="s">
        <v>47</v>
      </c>
      <c r="AT100" s="16" t="s">
        <v>48</v>
      </c>
      <c r="AU100" s="14" t="s">
        <v>48</v>
      </c>
      <c r="AV100" s="15" t="s">
        <v>48</v>
      </c>
      <c r="AW100" s="15" t="s">
        <v>48</v>
      </c>
      <c r="AX100" s="15" t="s">
        <v>48</v>
      </c>
      <c r="AY100" s="16" t="s">
        <v>48</v>
      </c>
      <c r="AZ100" s="15" t="s">
        <v>48</v>
      </c>
      <c r="BA100" s="15" t="s">
        <v>48</v>
      </c>
      <c r="BB100" s="15" t="s">
        <v>48</v>
      </c>
      <c r="BC100" s="15" t="s">
        <v>48</v>
      </c>
      <c r="BD100" s="15" t="s">
        <v>48</v>
      </c>
      <c r="BE100" s="15" t="s">
        <v>48</v>
      </c>
      <c r="BF100" s="17" t="s">
        <v>47</v>
      </c>
      <c r="BG100" s="13" t="s">
        <v>47</v>
      </c>
      <c r="BH100" s="13" t="s">
        <v>47</v>
      </c>
      <c r="BI100" s="13" t="s">
        <v>47</v>
      </c>
      <c r="BJ100" s="13" t="s">
        <v>47</v>
      </c>
      <c r="BK100" s="13" t="s">
        <v>47</v>
      </c>
      <c r="BL100" s="13" t="s">
        <v>47</v>
      </c>
      <c r="BM100" s="19" t="s">
        <v>47</v>
      </c>
      <c r="BN100" s="14">
        <v>0</v>
      </c>
      <c r="BO100" s="15">
        <v>0</v>
      </c>
      <c r="BP100" s="15">
        <v>0</v>
      </c>
      <c r="BQ100" s="16">
        <v>0</v>
      </c>
    </row>
    <row r="101" spans="1:69" ht="94.5" customHeight="1" x14ac:dyDescent="0.45">
      <c r="A101" s="14" t="s">
        <v>243</v>
      </c>
      <c r="B101" s="15" t="s">
        <v>38</v>
      </c>
      <c r="C101" s="15">
        <v>11</v>
      </c>
      <c r="D101" s="15" t="s">
        <v>281</v>
      </c>
      <c r="E101" s="15" t="s">
        <v>282</v>
      </c>
      <c r="F101" s="33">
        <v>100</v>
      </c>
      <c r="G101" s="15" t="s">
        <v>283</v>
      </c>
      <c r="H101" s="14" t="s">
        <v>284</v>
      </c>
      <c r="I101" s="15" t="s">
        <v>55</v>
      </c>
      <c r="J101" s="15">
        <v>2019</v>
      </c>
      <c r="K101" s="15" t="s">
        <v>56</v>
      </c>
      <c r="L101" s="15" t="s">
        <v>48</v>
      </c>
      <c r="M101" s="15" t="s">
        <v>48</v>
      </c>
      <c r="N101" s="15" t="s">
        <v>48</v>
      </c>
      <c r="O101" s="15" t="s">
        <v>48</v>
      </c>
      <c r="P101" s="15" t="s">
        <v>48</v>
      </c>
      <c r="Q101" s="15" t="s">
        <v>48</v>
      </c>
      <c r="R101" s="15" t="s">
        <v>48</v>
      </c>
      <c r="S101" s="15" t="s">
        <v>48</v>
      </c>
      <c r="T101" s="15" t="s">
        <v>48</v>
      </c>
      <c r="U101" s="15" t="s">
        <v>48</v>
      </c>
      <c r="V101" s="15" t="s">
        <v>48</v>
      </c>
      <c r="W101" s="15" t="s">
        <v>48</v>
      </c>
      <c r="X101" s="15" t="s">
        <v>48</v>
      </c>
      <c r="Y101" s="15" t="s">
        <v>48</v>
      </c>
      <c r="Z101" s="15" t="s">
        <v>48</v>
      </c>
      <c r="AA101" s="15" t="s">
        <v>48</v>
      </c>
      <c r="AB101" s="15" t="s">
        <v>48</v>
      </c>
      <c r="AC101" s="15" t="s">
        <v>48</v>
      </c>
      <c r="AD101" s="15" t="s">
        <v>48</v>
      </c>
      <c r="AE101" s="15">
        <v>5.2</v>
      </c>
      <c r="AF101" s="15" t="s">
        <v>48</v>
      </c>
      <c r="AG101" s="13" t="s">
        <v>48</v>
      </c>
      <c r="AH101" s="15" t="s">
        <v>48</v>
      </c>
      <c r="AI101" s="15" t="s">
        <v>48</v>
      </c>
      <c r="AJ101" s="77"/>
      <c r="AK101" s="15" t="s">
        <v>124</v>
      </c>
      <c r="AL101" s="15" t="s">
        <v>124</v>
      </c>
      <c r="AM101" s="16" t="s">
        <v>124</v>
      </c>
      <c r="AN101" s="14">
        <v>0</v>
      </c>
      <c r="AO101" s="15">
        <v>0</v>
      </c>
      <c r="AP101" s="15">
        <v>1</v>
      </c>
      <c r="AQ101" s="15">
        <v>0</v>
      </c>
      <c r="AR101" s="15">
        <v>0</v>
      </c>
      <c r="AS101" s="15">
        <v>1</v>
      </c>
      <c r="AT101" s="16">
        <f t="shared" si="2"/>
        <v>2</v>
      </c>
      <c r="AU101" s="14" t="s">
        <v>773</v>
      </c>
      <c r="AV101" s="15" t="s">
        <v>48</v>
      </c>
      <c r="AW101" s="15" t="s">
        <v>48</v>
      </c>
      <c r="AX101" s="15" t="s">
        <v>772</v>
      </c>
      <c r="AY101" s="16" t="s">
        <v>864</v>
      </c>
      <c r="AZ101" s="15" t="s">
        <v>48</v>
      </c>
      <c r="BA101" s="15" t="s">
        <v>48</v>
      </c>
      <c r="BB101" s="15" t="s">
        <v>48</v>
      </c>
      <c r="BC101" s="15" t="s">
        <v>48</v>
      </c>
      <c r="BD101" s="15" t="s">
        <v>48</v>
      </c>
      <c r="BE101" s="15" t="s">
        <v>48</v>
      </c>
      <c r="BF101" s="14" t="s">
        <v>285</v>
      </c>
      <c r="BG101" s="15" t="s">
        <v>286</v>
      </c>
      <c r="BH101" s="15" t="s">
        <v>47</v>
      </c>
      <c r="BI101" s="15">
        <v>4.7</v>
      </c>
      <c r="BJ101" s="15" t="s">
        <v>48</v>
      </c>
      <c r="BK101" s="15" t="s">
        <v>48</v>
      </c>
      <c r="BL101" s="15" t="s">
        <v>48</v>
      </c>
      <c r="BM101" s="16" t="s">
        <v>48</v>
      </c>
      <c r="BN101" s="14">
        <v>1</v>
      </c>
      <c r="BO101" s="15">
        <v>0</v>
      </c>
      <c r="BP101" s="15">
        <v>1</v>
      </c>
      <c r="BQ101" s="16">
        <v>1</v>
      </c>
    </row>
    <row r="102" spans="1:69" ht="129.75" customHeight="1" x14ac:dyDescent="0.45">
      <c r="A102" s="14" t="s">
        <v>243</v>
      </c>
      <c r="B102" s="15" t="s">
        <v>38</v>
      </c>
      <c r="C102" s="15">
        <v>11</v>
      </c>
      <c r="D102" s="15" t="s">
        <v>281</v>
      </c>
      <c r="E102" s="15" t="s">
        <v>282</v>
      </c>
      <c r="F102" s="33">
        <v>101</v>
      </c>
      <c r="G102" s="15" t="s">
        <v>287</v>
      </c>
      <c r="H102" s="14" t="s">
        <v>288</v>
      </c>
      <c r="I102" s="15" t="s">
        <v>72</v>
      </c>
      <c r="J102" s="15">
        <v>1995</v>
      </c>
      <c r="K102" s="48" t="s">
        <v>289</v>
      </c>
      <c r="L102" s="15">
        <v>24</v>
      </c>
      <c r="M102" s="15">
        <v>24</v>
      </c>
      <c r="N102" s="15">
        <v>26</v>
      </c>
      <c r="O102" s="15">
        <v>28</v>
      </c>
      <c r="P102" s="15">
        <v>23</v>
      </c>
      <c r="Q102" s="15">
        <v>24</v>
      </c>
      <c r="R102" s="15">
        <v>25</v>
      </c>
      <c r="S102" s="15">
        <v>21</v>
      </c>
      <c r="T102" s="15">
        <v>20</v>
      </c>
      <c r="U102" s="15">
        <v>21</v>
      </c>
      <c r="V102" s="15">
        <v>22</v>
      </c>
      <c r="W102" s="15">
        <v>22</v>
      </c>
      <c r="X102" s="15">
        <v>19</v>
      </c>
      <c r="Y102" s="15">
        <v>19</v>
      </c>
      <c r="Z102" s="15">
        <v>19</v>
      </c>
      <c r="AA102" s="15">
        <v>18</v>
      </c>
      <c r="AB102" s="15">
        <v>17</v>
      </c>
      <c r="AC102" s="15">
        <v>17</v>
      </c>
      <c r="AD102" s="15">
        <v>18</v>
      </c>
      <c r="AE102" s="15">
        <v>15</v>
      </c>
      <c r="AF102" s="15">
        <v>14</v>
      </c>
      <c r="AG102" s="13">
        <v>14</v>
      </c>
      <c r="AH102" s="34">
        <v>14.778265749999999</v>
      </c>
      <c r="AI102" s="34">
        <v>12.671966579999999</v>
      </c>
      <c r="AJ102" s="71"/>
      <c r="AK102" s="63" t="s">
        <v>67</v>
      </c>
      <c r="AL102" s="23" t="s">
        <v>141</v>
      </c>
      <c r="AM102" s="47" t="s">
        <v>84</v>
      </c>
      <c r="AN102" s="14">
        <v>1</v>
      </c>
      <c r="AO102" s="15">
        <v>1</v>
      </c>
      <c r="AP102" s="15">
        <v>1</v>
      </c>
      <c r="AQ102" s="15">
        <v>1</v>
      </c>
      <c r="AR102" s="15">
        <v>1</v>
      </c>
      <c r="AS102" s="15">
        <v>1</v>
      </c>
      <c r="AT102" s="16">
        <f t="shared" si="2"/>
        <v>6</v>
      </c>
      <c r="AU102" s="14" t="s">
        <v>775</v>
      </c>
      <c r="AV102" s="15" t="s">
        <v>771</v>
      </c>
      <c r="AW102" s="15" t="s">
        <v>771</v>
      </c>
      <c r="AX102" s="58" t="s">
        <v>813</v>
      </c>
      <c r="AY102" s="16" t="s">
        <v>48</v>
      </c>
      <c r="AZ102" s="15" t="s">
        <v>48</v>
      </c>
      <c r="BA102" s="15" t="s">
        <v>48</v>
      </c>
      <c r="BB102" s="15" t="s">
        <v>48</v>
      </c>
      <c r="BC102" s="15" t="s">
        <v>48</v>
      </c>
      <c r="BD102" s="15" t="s">
        <v>48</v>
      </c>
      <c r="BE102" s="15" t="s">
        <v>48</v>
      </c>
      <c r="BF102" s="17" t="s">
        <v>47</v>
      </c>
      <c r="BG102" s="13" t="s">
        <v>47</v>
      </c>
      <c r="BH102" s="13" t="s">
        <v>47</v>
      </c>
      <c r="BI102" s="13" t="s">
        <v>47</v>
      </c>
      <c r="BJ102" s="13" t="s">
        <v>47</v>
      </c>
      <c r="BK102" s="13" t="s">
        <v>47</v>
      </c>
      <c r="BL102" s="13" t="s">
        <v>47</v>
      </c>
      <c r="BM102" s="19" t="s">
        <v>47</v>
      </c>
      <c r="BN102" s="14">
        <v>1</v>
      </c>
      <c r="BO102" s="15">
        <v>0</v>
      </c>
      <c r="BP102" s="15">
        <v>0</v>
      </c>
      <c r="BQ102" s="16">
        <v>1</v>
      </c>
    </row>
    <row r="103" spans="1:69" ht="119.25" customHeight="1" x14ac:dyDescent="0.45">
      <c r="A103" s="14" t="s">
        <v>243</v>
      </c>
      <c r="B103" s="15" t="s">
        <v>38</v>
      </c>
      <c r="C103" s="15">
        <v>11</v>
      </c>
      <c r="D103" s="15" t="s">
        <v>281</v>
      </c>
      <c r="E103" s="15" t="s">
        <v>282</v>
      </c>
      <c r="F103" s="33">
        <v>102</v>
      </c>
      <c r="G103" s="15" t="s">
        <v>290</v>
      </c>
      <c r="H103" s="14" t="s">
        <v>288</v>
      </c>
      <c r="I103" s="15" t="s">
        <v>72</v>
      </c>
      <c r="J103" s="15">
        <v>1995</v>
      </c>
      <c r="K103" s="48" t="s">
        <v>289</v>
      </c>
      <c r="L103" s="15">
        <v>17</v>
      </c>
      <c r="M103" s="15">
        <v>18</v>
      </c>
      <c r="N103" s="15">
        <v>20</v>
      </c>
      <c r="O103" s="15">
        <v>22</v>
      </c>
      <c r="P103" s="15">
        <v>17</v>
      </c>
      <c r="Q103" s="15">
        <v>18</v>
      </c>
      <c r="R103" s="15">
        <v>19</v>
      </c>
      <c r="S103" s="15">
        <v>16</v>
      </c>
      <c r="T103" s="15">
        <v>15</v>
      </c>
      <c r="U103" s="15">
        <v>16</v>
      </c>
      <c r="V103" s="15">
        <v>17</v>
      </c>
      <c r="W103" s="15">
        <v>17</v>
      </c>
      <c r="X103" s="15">
        <v>14</v>
      </c>
      <c r="Y103" s="15">
        <v>15</v>
      </c>
      <c r="Z103" s="15">
        <v>15</v>
      </c>
      <c r="AA103" s="15">
        <v>14</v>
      </c>
      <c r="AB103" s="15">
        <v>13</v>
      </c>
      <c r="AC103" s="15">
        <v>13</v>
      </c>
      <c r="AD103" s="15">
        <v>14</v>
      </c>
      <c r="AE103" s="15">
        <v>12</v>
      </c>
      <c r="AF103" s="15">
        <v>11</v>
      </c>
      <c r="AG103" s="13">
        <v>11</v>
      </c>
      <c r="AH103" s="34">
        <v>11.69378848</v>
      </c>
      <c r="AI103" s="34">
        <v>10.21159302</v>
      </c>
      <c r="AJ103" s="71"/>
      <c r="AK103" s="63" t="s">
        <v>67</v>
      </c>
      <c r="AL103" s="23" t="s">
        <v>141</v>
      </c>
      <c r="AM103" s="47" t="s">
        <v>84</v>
      </c>
      <c r="AN103" s="14">
        <v>1</v>
      </c>
      <c r="AO103" s="15">
        <v>1</v>
      </c>
      <c r="AP103" s="15">
        <v>1</v>
      </c>
      <c r="AQ103" s="15">
        <v>1</v>
      </c>
      <c r="AR103" s="15">
        <v>1</v>
      </c>
      <c r="AS103" s="15">
        <v>1</v>
      </c>
      <c r="AT103" s="16">
        <f t="shared" si="2"/>
        <v>6</v>
      </c>
      <c r="AU103" s="14" t="s">
        <v>775</v>
      </c>
      <c r="AV103" s="15" t="s">
        <v>771</v>
      </c>
      <c r="AW103" s="15" t="s">
        <v>771</v>
      </c>
      <c r="AX103" s="58" t="s">
        <v>813</v>
      </c>
      <c r="AY103" s="16" t="s">
        <v>48</v>
      </c>
      <c r="AZ103" s="15" t="s">
        <v>48</v>
      </c>
      <c r="BA103" s="15" t="s">
        <v>48</v>
      </c>
      <c r="BB103" s="15" t="s">
        <v>48</v>
      </c>
      <c r="BC103" s="15" t="s">
        <v>48</v>
      </c>
      <c r="BD103" s="15" t="s">
        <v>48</v>
      </c>
      <c r="BE103" s="15" t="s">
        <v>48</v>
      </c>
      <c r="BF103" s="17" t="s">
        <v>47</v>
      </c>
      <c r="BG103" s="13" t="s">
        <v>47</v>
      </c>
      <c r="BH103" s="13" t="s">
        <v>47</v>
      </c>
      <c r="BI103" s="13" t="s">
        <v>47</v>
      </c>
      <c r="BJ103" s="13" t="s">
        <v>47</v>
      </c>
      <c r="BK103" s="13" t="s">
        <v>47</v>
      </c>
      <c r="BL103" s="13" t="s">
        <v>47</v>
      </c>
      <c r="BM103" s="19" t="s">
        <v>47</v>
      </c>
      <c r="BN103" s="14">
        <v>1</v>
      </c>
      <c r="BO103" s="15">
        <v>0</v>
      </c>
      <c r="BP103" s="15">
        <v>0</v>
      </c>
      <c r="BQ103" s="16">
        <v>1</v>
      </c>
    </row>
    <row r="104" spans="1:69" ht="150.75" customHeight="1" x14ac:dyDescent="0.45">
      <c r="A104" s="14" t="s">
        <v>243</v>
      </c>
      <c r="B104" s="15" t="s">
        <v>38</v>
      </c>
      <c r="C104" s="15">
        <v>11</v>
      </c>
      <c r="D104" s="15" t="s">
        <v>281</v>
      </c>
      <c r="E104" s="15" t="s">
        <v>282</v>
      </c>
      <c r="F104" s="33">
        <v>103</v>
      </c>
      <c r="G104" s="15" t="s">
        <v>291</v>
      </c>
      <c r="H104" s="14" t="s">
        <v>873</v>
      </c>
      <c r="I104" s="15" t="s">
        <v>72</v>
      </c>
      <c r="J104" s="15">
        <v>2010</v>
      </c>
      <c r="K104" s="48" t="s">
        <v>289</v>
      </c>
      <c r="L104" s="15" t="s">
        <v>48</v>
      </c>
      <c r="M104" s="15" t="s">
        <v>48</v>
      </c>
      <c r="N104" s="15" t="s">
        <v>48</v>
      </c>
      <c r="O104" s="15" t="s">
        <v>48</v>
      </c>
      <c r="P104" s="15" t="s">
        <v>48</v>
      </c>
      <c r="Q104" s="15" t="s">
        <v>48</v>
      </c>
      <c r="R104" s="15" t="s">
        <v>48</v>
      </c>
      <c r="S104" s="15" t="s">
        <v>48</v>
      </c>
      <c r="T104" s="15" t="s">
        <v>48</v>
      </c>
      <c r="U104" s="15" t="s">
        <v>48</v>
      </c>
      <c r="V104" s="21">
        <v>19.479038722211076</v>
      </c>
      <c r="W104" s="21">
        <v>19.375097704508825</v>
      </c>
      <c r="X104" s="21">
        <v>16.844635177634487</v>
      </c>
      <c r="Y104" s="21">
        <v>17.52511111313175</v>
      </c>
      <c r="Z104" s="21">
        <v>16.984272963711788</v>
      </c>
      <c r="AA104" s="21">
        <v>15.763250175980701</v>
      </c>
      <c r="AB104" s="21">
        <v>15.306767333847963</v>
      </c>
      <c r="AC104" s="21">
        <v>14.447387054173594</v>
      </c>
      <c r="AD104" s="21">
        <v>15.425404688899436</v>
      </c>
      <c r="AE104" s="21">
        <v>13.236415812485502</v>
      </c>
      <c r="AF104" s="21">
        <v>12.293424850850302</v>
      </c>
      <c r="AG104" s="30">
        <v>13.039186799500097</v>
      </c>
      <c r="AH104" s="13" t="s">
        <v>48</v>
      </c>
      <c r="AI104" s="13" t="s">
        <v>48</v>
      </c>
      <c r="AJ104" s="71"/>
      <c r="AK104" s="63" t="s">
        <v>67</v>
      </c>
      <c r="AL104" s="23" t="s">
        <v>141</v>
      </c>
      <c r="AM104" s="47" t="s">
        <v>84</v>
      </c>
      <c r="AN104" s="14">
        <v>1</v>
      </c>
      <c r="AO104" s="15">
        <v>1</v>
      </c>
      <c r="AP104" s="15">
        <v>1</v>
      </c>
      <c r="AQ104" s="15">
        <v>1</v>
      </c>
      <c r="AR104" s="15">
        <v>0</v>
      </c>
      <c r="AS104" s="15">
        <v>1</v>
      </c>
      <c r="AT104" s="16">
        <f t="shared" si="2"/>
        <v>5</v>
      </c>
      <c r="AU104" s="14" t="s">
        <v>775</v>
      </c>
      <c r="AV104" s="15" t="s">
        <v>771</v>
      </c>
      <c r="AW104" s="15" t="s">
        <v>771</v>
      </c>
      <c r="AX104" s="58" t="s">
        <v>813</v>
      </c>
      <c r="AY104" s="16" t="s">
        <v>48</v>
      </c>
      <c r="AZ104" s="15" t="s">
        <v>48</v>
      </c>
      <c r="BA104" s="15" t="s">
        <v>48</v>
      </c>
      <c r="BB104" s="15" t="s">
        <v>48</v>
      </c>
      <c r="BC104" s="15" t="s">
        <v>48</v>
      </c>
      <c r="BD104" s="15" t="s">
        <v>48</v>
      </c>
      <c r="BE104" s="15" t="s">
        <v>48</v>
      </c>
      <c r="BF104" s="17" t="s">
        <v>47</v>
      </c>
      <c r="BG104" s="13" t="s">
        <v>47</v>
      </c>
      <c r="BH104" s="13" t="s">
        <v>47</v>
      </c>
      <c r="BI104" s="13" t="s">
        <v>47</v>
      </c>
      <c r="BJ104" s="13" t="s">
        <v>47</v>
      </c>
      <c r="BK104" s="13" t="s">
        <v>47</v>
      </c>
      <c r="BL104" s="13" t="s">
        <v>47</v>
      </c>
      <c r="BM104" s="19" t="s">
        <v>47</v>
      </c>
      <c r="BN104" s="14">
        <v>1</v>
      </c>
      <c r="BO104" s="15">
        <v>0</v>
      </c>
      <c r="BP104" s="15">
        <v>0</v>
      </c>
      <c r="BQ104" s="16">
        <v>1</v>
      </c>
    </row>
    <row r="105" spans="1:69" ht="121.5" customHeight="1" x14ac:dyDescent="0.45">
      <c r="A105" s="14" t="s">
        <v>243</v>
      </c>
      <c r="B105" s="15" t="s">
        <v>38</v>
      </c>
      <c r="C105" s="15">
        <v>11</v>
      </c>
      <c r="D105" s="15" t="s">
        <v>281</v>
      </c>
      <c r="E105" s="15" t="s">
        <v>282</v>
      </c>
      <c r="F105" s="33">
        <v>104</v>
      </c>
      <c r="G105" s="15" t="s">
        <v>292</v>
      </c>
      <c r="H105" s="14" t="s">
        <v>293</v>
      </c>
      <c r="I105" s="15" t="s">
        <v>72</v>
      </c>
      <c r="J105" s="15">
        <v>2010</v>
      </c>
      <c r="K105" s="48" t="s">
        <v>289</v>
      </c>
      <c r="L105" s="15" t="s">
        <v>48</v>
      </c>
      <c r="M105" s="15" t="s">
        <v>48</v>
      </c>
      <c r="N105" s="15" t="s">
        <v>48</v>
      </c>
      <c r="O105" s="15" t="s">
        <v>48</v>
      </c>
      <c r="P105" s="15" t="s">
        <v>48</v>
      </c>
      <c r="Q105" s="15" t="s">
        <v>48</v>
      </c>
      <c r="R105" s="15" t="s">
        <v>48</v>
      </c>
      <c r="S105" s="15" t="s">
        <v>48</v>
      </c>
      <c r="T105" s="15" t="s">
        <v>48</v>
      </c>
      <c r="U105" s="15" t="s">
        <v>48</v>
      </c>
      <c r="V105" s="21">
        <v>15.9385685813397</v>
      </c>
      <c r="W105" s="21">
        <v>15.218836033896743</v>
      </c>
      <c r="X105" s="21">
        <v>12.354212863444543</v>
      </c>
      <c r="Y105" s="21">
        <v>13.166477148518531</v>
      </c>
      <c r="Z105" s="21">
        <v>13.016866848680317</v>
      </c>
      <c r="AA105" s="21">
        <v>11.747586150568681</v>
      </c>
      <c r="AB105" s="21">
        <v>11.440416556653076</v>
      </c>
      <c r="AC105" s="21">
        <v>10.932825011448092</v>
      </c>
      <c r="AD105" s="21">
        <v>11.195221735268614</v>
      </c>
      <c r="AE105" s="21">
        <v>9.42792452688251</v>
      </c>
      <c r="AF105" s="21">
        <v>8.7511831098809356</v>
      </c>
      <c r="AG105" s="30">
        <v>9.3279254632261708</v>
      </c>
      <c r="AH105" s="13" t="s">
        <v>48</v>
      </c>
      <c r="AI105" s="13" t="s">
        <v>48</v>
      </c>
      <c r="AJ105" s="71"/>
      <c r="AK105" s="63" t="s">
        <v>67</v>
      </c>
      <c r="AL105" s="23" t="s">
        <v>141</v>
      </c>
      <c r="AM105" s="47" t="s">
        <v>84</v>
      </c>
      <c r="AN105" s="14">
        <v>1</v>
      </c>
      <c r="AO105" s="15">
        <v>1</v>
      </c>
      <c r="AP105" s="15">
        <v>1</v>
      </c>
      <c r="AQ105" s="15">
        <v>1</v>
      </c>
      <c r="AR105" s="15">
        <v>0</v>
      </c>
      <c r="AS105" s="15">
        <v>1</v>
      </c>
      <c r="AT105" s="16">
        <f t="shared" si="2"/>
        <v>5</v>
      </c>
      <c r="AU105" s="14" t="s">
        <v>776</v>
      </c>
      <c r="AV105" s="15" t="s">
        <v>777</v>
      </c>
      <c r="AW105" s="15" t="s">
        <v>777</v>
      </c>
      <c r="AX105" s="58" t="s">
        <v>814</v>
      </c>
      <c r="AY105" s="16" t="s">
        <v>48</v>
      </c>
      <c r="AZ105" s="15" t="s">
        <v>48</v>
      </c>
      <c r="BA105" s="15" t="s">
        <v>48</v>
      </c>
      <c r="BB105" s="15" t="s">
        <v>48</v>
      </c>
      <c r="BC105" s="15" t="s">
        <v>48</v>
      </c>
      <c r="BD105" s="15" t="s">
        <v>48</v>
      </c>
      <c r="BE105" s="15" t="s">
        <v>48</v>
      </c>
      <c r="BF105" s="17" t="s">
        <v>47</v>
      </c>
      <c r="BG105" s="13" t="s">
        <v>47</v>
      </c>
      <c r="BH105" s="13" t="s">
        <v>47</v>
      </c>
      <c r="BI105" s="13" t="s">
        <v>47</v>
      </c>
      <c r="BJ105" s="13" t="s">
        <v>47</v>
      </c>
      <c r="BK105" s="13" t="s">
        <v>47</v>
      </c>
      <c r="BL105" s="13" t="s">
        <v>47</v>
      </c>
      <c r="BM105" s="19" t="s">
        <v>47</v>
      </c>
      <c r="BN105" s="14">
        <v>1</v>
      </c>
      <c r="BO105" s="15">
        <v>0</v>
      </c>
      <c r="BP105" s="15">
        <v>0</v>
      </c>
      <c r="BQ105" s="16">
        <v>1</v>
      </c>
    </row>
    <row r="106" spans="1:69" ht="108.75" customHeight="1" x14ac:dyDescent="0.45">
      <c r="A106" s="14" t="s">
        <v>243</v>
      </c>
      <c r="B106" s="15" t="s">
        <v>38</v>
      </c>
      <c r="C106" s="15">
        <v>11</v>
      </c>
      <c r="D106" s="15" t="s">
        <v>281</v>
      </c>
      <c r="E106" s="15" t="s">
        <v>282</v>
      </c>
      <c r="F106" s="33">
        <v>105</v>
      </c>
      <c r="G106" s="15" t="s">
        <v>294</v>
      </c>
      <c r="H106" s="14" t="s">
        <v>295</v>
      </c>
      <c r="I106" s="15" t="s">
        <v>72</v>
      </c>
      <c r="J106" s="15">
        <v>1995</v>
      </c>
      <c r="K106" s="15" t="s">
        <v>296</v>
      </c>
      <c r="L106" s="15">
        <v>16</v>
      </c>
      <c r="M106" s="15">
        <v>20</v>
      </c>
      <c r="N106" s="15">
        <v>16</v>
      </c>
      <c r="O106" s="15">
        <v>51</v>
      </c>
      <c r="P106" s="15">
        <v>19</v>
      </c>
      <c r="Q106" s="15">
        <v>19</v>
      </c>
      <c r="R106" s="15">
        <v>29</v>
      </c>
      <c r="S106" s="15">
        <v>17</v>
      </c>
      <c r="T106" s="15">
        <v>17</v>
      </c>
      <c r="U106" s="15">
        <v>9</v>
      </c>
      <c r="V106" s="15">
        <v>20</v>
      </c>
      <c r="W106" s="15">
        <v>15</v>
      </c>
      <c r="X106" s="15">
        <v>12</v>
      </c>
      <c r="Y106" s="15">
        <v>14</v>
      </c>
      <c r="Z106" s="15">
        <v>14</v>
      </c>
      <c r="AA106" s="15">
        <v>26</v>
      </c>
      <c r="AB106" s="15">
        <v>15</v>
      </c>
      <c r="AC106" s="15">
        <v>11</v>
      </c>
      <c r="AD106" s="15">
        <v>35</v>
      </c>
      <c r="AE106" s="15">
        <v>23</v>
      </c>
      <c r="AF106" s="15">
        <v>17</v>
      </c>
      <c r="AG106" s="15">
        <v>7</v>
      </c>
      <c r="AH106" s="13" t="s">
        <v>48</v>
      </c>
      <c r="AI106" s="13" t="s">
        <v>48</v>
      </c>
      <c r="AJ106" s="71"/>
      <c r="AK106" s="63" t="s">
        <v>67</v>
      </c>
      <c r="AL106" s="23" t="s">
        <v>141</v>
      </c>
      <c r="AM106" s="47" t="s">
        <v>84</v>
      </c>
      <c r="AN106" s="14">
        <v>1</v>
      </c>
      <c r="AO106" s="15">
        <v>1</v>
      </c>
      <c r="AP106" s="15">
        <v>1</v>
      </c>
      <c r="AQ106" s="15">
        <v>1</v>
      </c>
      <c r="AR106" s="15">
        <v>0</v>
      </c>
      <c r="AS106" s="15">
        <v>1</v>
      </c>
      <c r="AT106" s="16">
        <f t="shared" ref="AT106:AT115" si="3">SUM(AN106:AS106)</f>
        <v>5</v>
      </c>
      <c r="AU106" s="14" t="s">
        <v>782</v>
      </c>
      <c r="AV106" s="58" t="s">
        <v>815</v>
      </c>
      <c r="AW106" s="58" t="s">
        <v>816</v>
      </c>
      <c r="AX106" s="58" t="s">
        <v>817</v>
      </c>
      <c r="AY106" s="16" t="s">
        <v>48</v>
      </c>
      <c r="AZ106" s="15" t="s">
        <v>48</v>
      </c>
      <c r="BA106" s="15" t="s">
        <v>48</v>
      </c>
      <c r="BB106" s="15" t="s">
        <v>48</v>
      </c>
      <c r="BC106" s="15" t="s">
        <v>48</v>
      </c>
      <c r="BD106" s="15" t="s">
        <v>48</v>
      </c>
      <c r="BE106" s="15" t="s">
        <v>48</v>
      </c>
      <c r="BF106" s="17" t="s">
        <v>47</v>
      </c>
      <c r="BG106" s="13" t="s">
        <v>47</v>
      </c>
      <c r="BH106" s="13" t="s">
        <v>47</v>
      </c>
      <c r="BI106" s="13" t="s">
        <v>47</v>
      </c>
      <c r="BJ106" s="13" t="s">
        <v>47</v>
      </c>
      <c r="BK106" s="13" t="s">
        <v>47</v>
      </c>
      <c r="BL106" s="13" t="s">
        <v>47</v>
      </c>
      <c r="BM106" s="19" t="s">
        <v>47</v>
      </c>
      <c r="BN106" s="14">
        <v>1</v>
      </c>
      <c r="BO106" s="15">
        <v>0</v>
      </c>
      <c r="BP106" s="15">
        <v>0</v>
      </c>
      <c r="BQ106" s="16">
        <v>1</v>
      </c>
    </row>
    <row r="107" spans="1:69" ht="113.25" customHeight="1" x14ac:dyDescent="0.45">
      <c r="A107" s="14" t="s">
        <v>243</v>
      </c>
      <c r="B107" s="15" t="s">
        <v>38</v>
      </c>
      <c r="C107" s="15">
        <v>11</v>
      </c>
      <c r="D107" s="15" t="s">
        <v>281</v>
      </c>
      <c r="E107" s="15" t="s">
        <v>282</v>
      </c>
      <c r="F107" s="33">
        <v>106</v>
      </c>
      <c r="G107" s="15" t="s">
        <v>297</v>
      </c>
      <c r="H107" s="14" t="s">
        <v>295</v>
      </c>
      <c r="I107" s="15" t="s">
        <v>72</v>
      </c>
      <c r="J107" s="15">
        <v>1995</v>
      </c>
      <c r="K107" s="15" t="s">
        <v>296</v>
      </c>
      <c r="L107" s="15">
        <v>23</v>
      </c>
      <c r="M107" s="15">
        <v>25</v>
      </c>
      <c r="N107" s="15">
        <v>26</v>
      </c>
      <c r="O107" s="15">
        <v>58</v>
      </c>
      <c r="P107" s="15">
        <v>22</v>
      </c>
      <c r="Q107" s="15">
        <v>24</v>
      </c>
      <c r="R107" s="15">
        <v>32</v>
      </c>
      <c r="S107" s="15">
        <v>20</v>
      </c>
      <c r="T107" s="15">
        <v>21</v>
      </c>
      <c r="U107" s="15">
        <v>14</v>
      </c>
      <c r="V107" s="15">
        <v>21</v>
      </c>
      <c r="W107" s="15">
        <v>19</v>
      </c>
      <c r="X107" s="15">
        <v>15</v>
      </c>
      <c r="Y107" s="15">
        <v>17</v>
      </c>
      <c r="Z107" s="15">
        <v>14</v>
      </c>
      <c r="AA107" s="15">
        <v>27</v>
      </c>
      <c r="AB107" s="15">
        <v>18</v>
      </c>
      <c r="AC107" s="15">
        <v>12</v>
      </c>
      <c r="AD107" s="15">
        <v>39</v>
      </c>
      <c r="AE107" s="15">
        <v>26</v>
      </c>
      <c r="AF107" s="15">
        <v>18</v>
      </c>
      <c r="AG107" s="15">
        <v>7</v>
      </c>
      <c r="AH107" s="13" t="s">
        <v>48</v>
      </c>
      <c r="AI107" s="13" t="s">
        <v>48</v>
      </c>
      <c r="AJ107" s="71"/>
      <c r="AK107" s="63" t="s">
        <v>67</v>
      </c>
      <c r="AL107" s="23" t="s">
        <v>141</v>
      </c>
      <c r="AM107" s="47" t="s">
        <v>84</v>
      </c>
      <c r="AN107" s="14">
        <v>1</v>
      </c>
      <c r="AO107" s="15">
        <v>1</v>
      </c>
      <c r="AP107" s="15">
        <v>1</v>
      </c>
      <c r="AQ107" s="15">
        <v>1</v>
      </c>
      <c r="AR107" s="15">
        <v>0</v>
      </c>
      <c r="AS107" s="15">
        <v>1</v>
      </c>
      <c r="AT107" s="16">
        <f t="shared" si="3"/>
        <v>5</v>
      </c>
      <c r="AU107" s="14" t="s">
        <v>781</v>
      </c>
      <c r="AV107" s="58" t="s">
        <v>815</v>
      </c>
      <c r="AW107" s="58" t="s">
        <v>816</v>
      </c>
      <c r="AX107" s="58" t="s">
        <v>818</v>
      </c>
      <c r="AY107" s="16" t="s">
        <v>48</v>
      </c>
      <c r="AZ107" s="15" t="s">
        <v>48</v>
      </c>
      <c r="BA107" s="15" t="s">
        <v>48</v>
      </c>
      <c r="BB107" s="15" t="s">
        <v>48</v>
      </c>
      <c r="BC107" s="15" t="s">
        <v>48</v>
      </c>
      <c r="BD107" s="15" t="s">
        <v>48</v>
      </c>
      <c r="BE107" s="15" t="s">
        <v>48</v>
      </c>
      <c r="BF107" s="17" t="s">
        <v>47</v>
      </c>
      <c r="BG107" s="13" t="s">
        <v>47</v>
      </c>
      <c r="BH107" s="13" t="s">
        <v>47</v>
      </c>
      <c r="BI107" s="13" t="s">
        <v>47</v>
      </c>
      <c r="BJ107" s="13" t="s">
        <v>47</v>
      </c>
      <c r="BK107" s="13" t="s">
        <v>47</v>
      </c>
      <c r="BL107" s="13" t="s">
        <v>47</v>
      </c>
      <c r="BM107" s="19" t="s">
        <v>47</v>
      </c>
      <c r="BN107" s="14">
        <v>1</v>
      </c>
      <c r="BO107" s="15">
        <v>0</v>
      </c>
      <c r="BP107" s="15">
        <v>0</v>
      </c>
      <c r="BQ107" s="16">
        <v>1</v>
      </c>
    </row>
    <row r="108" spans="1:69" ht="116.25" customHeight="1" x14ac:dyDescent="0.45">
      <c r="A108" s="14" t="s">
        <v>243</v>
      </c>
      <c r="B108" s="15" t="s">
        <v>38</v>
      </c>
      <c r="C108" s="15">
        <v>11</v>
      </c>
      <c r="D108" s="15" t="s">
        <v>281</v>
      </c>
      <c r="E108" s="15" t="s">
        <v>282</v>
      </c>
      <c r="F108" s="33">
        <v>107</v>
      </c>
      <c r="G108" s="15" t="s">
        <v>298</v>
      </c>
      <c r="H108" s="14" t="s">
        <v>299</v>
      </c>
      <c r="I108" s="15" t="s">
        <v>72</v>
      </c>
      <c r="J108" s="15">
        <v>1995</v>
      </c>
      <c r="K108" s="48" t="s">
        <v>289</v>
      </c>
      <c r="L108" s="15">
        <v>12</v>
      </c>
      <c r="M108" s="15">
        <v>12</v>
      </c>
      <c r="N108" s="15">
        <v>12</v>
      </c>
      <c r="O108" s="15">
        <v>13</v>
      </c>
      <c r="P108" s="15">
        <v>12</v>
      </c>
      <c r="Q108" s="15">
        <v>11</v>
      </c>
      <c r="R108" s="15">
        <v>12</v>
      </c>
      <c r="S108" s="15">
        <v>10</v>
      </c>
      <c r="T108" s="15">
        <v>11</v>
      </c>
      <c r="U108" s="15">
        <v>11</v>
      </c>
      <c r="V108" s="15">
        <v>11</v>
      </c>
      <c r="W108" s="15">
        <v>10</v>
      </c>
      <c r="X108" s="15">
        <v>10</v>
      </c>
      <c r="Y108" s="15">
        <v>10</v>
      </c>
      <c r="Z108" s="15">
        <v>9</v>
      </c>
      <c r="AA108" s="15">
        <v>9</v>
      </c>
      <c r="AB108" s="15">
        <v>9</v>
      </c>
      <c r="AC108" s="15">
        <v>8</v>
      </c>
      <c r="AD108" s="15">
        <v>9</v>
      </c>
      <c r="AE108" s="15">
        <v>8</v>
      </c>
      <c r="AF108" s="15">
        <v>7</v>
      </c>
      <c r="AG108" s="15">
        <v>7</v>
      </c>
      <c r="AH108" s="33">
        <v>6.7552842819999999</v>
      </c>
      <c r="AI108" s="33">
        <v>5.6017115549999996</v>
      </c>
      <c r="AJ108" s="71"/>
      <c r="AK108" s="63" t="s">
        <v>67</v>
      </c>
      <c r="AL108" s="23" t="s">
        <v>141</v>
      </c>
      <c r="AM108" s="47" t="s">
        <v>84</v>
      </c>
      <c r="AN108" s="14">
        <v>1</v>
      </c>
      <c r="AO108" s="15">
        <v>1</v>
      </c>
      <c r="AP108" s="15">
        <v>1</v>
      </c>
      <c r="AQ108" s="15">
        <v>1</v>
      </c>
      <c r="AR108" s="15">
        <v>1</v>
      </c>
      <c r="AS108" s="15">
        <v>1</v>
      </c>
      <c r="AT108" s="16">
        <f t="shared" si="3"/>
        <v>6</v>
      </c>
      <c r="AU108" s="14" t="s">
        <v>780</v>
      </c>
      <c r="AV108" s="58" t="s">
        <v>819</v>
      </c>
      <c r="AW108" s="58" t="s">
        <v>820</v>
      </c>
      <c r="AX108" s="58" t="s">
        <v>821</v>
      </c>
      <c r="AY108" s="16" t="s">
        <v>48</v>
      </c>
      <c r="AZ108" s="15" t="s">
        <v>48</v>
      </c>
      <c r="BA108" s="15" t="s">
        <v>48</v>
      </c>
      <c r="BB108" s="15" t="s">
        <v>48</v>
      </c>
      <c r="BC108" s="15" t="s">
        <v>48</v>
      </c>
      <c r="BD108" s="15" t="s">
        <v>48</v>
      </c>
      <c r="BE108" s="15" t="s">
        <v>48</v>
      </c>
      <c r="BF108" s="17" t="s">
        <v>47</v>
      </c>
      <c r="BG108" s="13" t="s">
        <v>47</v>
      </c>
      <c r="BH108" s="13" t="s">
        <v>47</v>
      </c>
      <c r="BI108" s="13" t="s">
        <v>47</v>
      </c>
      <c r="BJ108" s="13" t="s">
        <v>47</v>
      </c>
      <c r="BK108" s="13" t="s">
        <v>47</v>
      </c>
      <c r="BL108" s="13" t="s">
        <v>47</v>
      </c>
      <c r="BM108" s="19" t="s">
        <v>47</v>
      </c>
      <c r="BN108" s="14">
        <v>1</v>
      </c>
      <c r="BO108" s="15">
        <v>0</v>
      </c>
      <c r="BP108" s="15">
        <v>0</v>
      </c>
      <c r="BQ108" s="16">
        <v>1</v>
      </c>
    </row>
    <row r="109" spans="1:69" ht="120" customHeight="1" x14ac:dyDescent="0.45">
      <c r="A109" s="14" t="s">
        <v>243</v>
      </c>
      <c r="B109" s="15" t="s">
        <v>38</v>
      </c>
      <c r="C109" s="15">
        <v>11</v>
      </c>
      <c r="D109" s="15" t="s">
        <v>281</v>
      </c>
      <c r="E109" s="15" t="s">
        <v>282</v>
      </c>
      <c r="F109" s="33">
        <v>108</v>
      </c>
      <c r="G109" s="15" t="s">
        <v>300</v>
      </c>
      <c r="H109" s="14" t="s">
        <v>299</v>
      </c>
      <c r="I109" s="15" t="s">
        <v>72</v>
      </c>
      <c r="J109" s="15">
        <v>1995</v>
      </c>
      <c r="K109" s="48" t="s">
        <v>289</v>
      </c>
      <c r="L109" s="15">
        <v>26</v>
      </c>
      <c r="M109" s="15">
        <v>25</v>
      </c>
      <c r="N109" s="15">
        <v>25</v>
      </c>
      <c r="O109" s="15">
        <v>27</v>
      </c>
      <c r="P109" s="15">
        <v>25</v>
      </c>
      <c r="Q109" s="15">
        <v>25</v>
      </c>
      <c r="R109" s="15">
        <v>26</v>
      </c>
      <c r="S109" s="15">
        <v>23</v>
      </c>
      <c r="T109" s="15">
        <v>23</v>
      </c>
      <c r="U109" s="15">
        <v>24</v>
      </c>
      <c r="V109" s="15">
        <v>24</v>
      </c>
      <c r="W109" s="15">
        <v>23</v>
      </c>
      <c r="X109" s="15">
        <v>22</v>
      </c>
      <c r="Y109" s="15">
        <v>22</v>
      </c>
      <c r="Z109" s="15">
        <v>21</v>
      </c>
      <c r="AA109" s="15">
        <v>21</v>
      </c>
      <c r="AB109" s="15">
        <v>21</v>
      </c>
      <c r="AC109" s="15">
        <v>20</v>
      </c>
      <c r="AD109" s="15">
        <v>20</v>
      </c>
      <c r="AE109" s="15">
        <v>18</v>
      </c>
      <c r="AF109" s="15">
        <v>16</v>
      </c>
      <c r="AG109" s="15">
        <v>16</v>
      </c>
      <c r="AH109" s="33">
        <v>14.9320269</v>
      </c>
      <c r="AI109" s="33">
        <v>12.928568739999999</v>
      </c>
      <c r="AJ109" s="71"/>
      <c r="AK109" s="63" t="s">
        <v>67</v>
      </c>
      <c r="AL109" s="23" t="s">
        <v>141</v>
      </c>
      <c r="AM109" s="47" t="s">
        <v>84</v>
      </c>
      <c r="AN109" s="14">
        <v>1</v>
      </c>
      <c r="AO109" s="15">
        <v>1</v>
      </c>
      <c r="AP109" s="15">
        <v>1</v>
      </c>
      <c r="AQ109" s="15">
        <v>1</v>
      </c>
      <c r="AR109" s="15">
        <v>1</v>
      </c>
      <c r="AS109" s="15">
        <v>1</v>
      </c>
      <c r="AT109" s="16">
        <f t="shared" si="3"/>
        <v>6</v>
      </c>
      <c r="AU109" s="14" t="s">
        <v>780</v>
      </c>
      <c r="AV109" s="58" t="s">
        <v>819</v>
      </c>
      <c r="AW109" s="58" t="s">
        <v>820</v>
      </c>
      <c r="AX109" s="58" t="s">
        <v>821</v>
      </c>
      <c r="AY109" s="16" t="s">
        <v>48</v>
      </c>
      <c r="AZ109" s="15" t="s">
        <v>48</v>
      </c>
      <c r="BA109" s="15" t="s">
        <v>48</v>
      </c>
      <c r="BB109" s="15" t="s">
        <v>48</v>
      </c>
      <c r="BC109" s="15" t="s">
        <v>48</v>
      </c>
      <c r="BD109" s="15" t="s">
        <v>48</v>
      </c>
      <c r="BE109" s="15" t="s">
        <v>48</v>
      </c>
      <c r="BF109" s="17" t="s">
        <v>47</v>
      </c>
      <c r="BG109" s="13" t="s">
        <v>47</v>
      </c>
      <c r="BH109" s="13" t="s">
        <v>47</v>
      </c>
      <c r="BI109" s="13" t="s">
        <v>47</v>
      </c>
      <c r="BJ109" s="13" t="s">
        <v>47</v>
      </c>
      <c r="BK109" s="13" t="s">
        <v>47</v>
      </c>
      <c r="BL109" s="13" t="s">
        <v>47</v>
      </c>
      <c r="BM109" s="19" t="s">
        <v>47</v>
      </c>
      <c r="BN109" s="14">
        <v>1</v>
      </c>
      <c r="BO109" s="15">
        <v>0</v>
      </c>
      <c r="BP109" s="15">
        <v>0</v>
      </c>
      <c r="BQ109" s="16">
        <v>1</v>
      </c>
    </row>
    <row r="110" spans="1:69" s="13" customFormat="1" ht="42.75" x14ac:dyDescent="0.45">
      <c r="A110" s="17" t="s">
        <v>243</v>
      </c>
      <c r="B110" s="13" t="s">
        <v>38</v>
      </c>
      <c r="C110" s="15">
        <v>11</v>
      </c>
      <c r="D110" s="15" t="s">
        <v>281</v>
      </c>
      <c r="E110" s="13" t="s">
        <v>301</v>
      </c>
      <c r="F110" s="33">
        <v>109</v>
      </c>
      <c r="G110" s="13" t="s">
        <v>302</v>
      </c>
      <c r="H110" s="17" t="s">
        <v>303</v>
      </c>
      <c r="I110" s="13" t="s">
        <v>72</v>
      </c>
      <c r="J110" s="13">
        <v>1951</v>
      </c>
      <c r="K110" s="13" t="s">
        <v>304</v>
      </c>
      <c r="L110" s="36">
        <v>5.67</v>
      </c>
      <c r="M110" s="36">
        <v>7.36</v>
      </c>
      <c r="N110" s="36">
        <v>6.23</v>
      </c>
      <c r="O110" s="36">
        <v>19.010000000000002</v>
      </c>
      <c r="P110" s="36">
        <v>4.7</v>
      </c>
      <c r="Q110" s="36">
        <v>7.57</v>
      </c>
      <c r="R110" s="36">
        <v>14.34</v>
      </c>
      <c r="S110" s="36">
        <v>4.82</v>
      </c>
      <c r="T110" s="36">
        <v>7.24</v>
      </c>
      <c r="U110" s="36">
        <v>4.58</v>
      </c>
      <c r="V110" s="36">
        <v>10.63</v>
      </c>
      <c r="W110" s="36">
        <v>4.2699999999999996</v>
      </c>
      <c r="X110" s="36">
        <v>7.62</v>
      </c>
      <c r="Y110" s="36">
        <v>10.47</v>
      </c>
      <c r="Z110" s="36">
        <v>6.1</v>
      </c>
      <c r="AA110" s="36">
        <v>17.600000000000001</v>
      </c>
      <c r="AB110" s="36">
        <v>9.1999999999999993</v>
      </c>
      <c r="AC110" s="36">
        <v>6.8</v>
      </c>
      <c r="AD110" s="36">
        <v>20.399999999999999</v>
      </c>
      <c r="AE110" s="36">
        <v>16.97</v>
      </c>
      <c r="AF110" s="36">
        <v>11.4</v>
      </c>
      <c r="AG110" s="36">
        <v>4.5</v>
      </c>
      <c r="AH110" s="36">
        <v>17.3</v>
      </c>
      <c r="AI110" s="36">
        <v>11.5</v>
      </c>
      <c r="AJ110" s="71"/>
      <c r="AK110" s="61" t="s">
        <v>45</v>
      </c>
      <c r="AL110" s="13" t="s">
        <v>46</v>
      </c>
      <c r="AM110" s="19" t="s">
        <v>92</v>
      </c>
      <c r="AN110" s="17">
        <v>1</v>
      </c>
      <c r="AO110" s="13">
        <v>1</v>
      </c>
      <c r="AP110" s="15">
        <v>1</v>
      </c>
      <c r="AQ110" s="13">
        <v>1</v>
      </c>
      <c r="AR110" s="13">
        <v>1</v>
      </c>
      <c r="AS110" s="13">
        <v>1</v>
      </c>
      <c r="AT110" s="16">
        <f t="shared" si="3"/>
        <v>6</v>
      </c>
      <c r="AU110" s="17" t="s">
        <v>48</v>
      </c>
      <c r="AV110" s="13" t="s">
        <v>48</v>
      </c>
      <c r="AW110" s="13" t="s">
        <v>48</v>
      </c>
      <c r="AX110" s="13" t="s">
        <v>48</v>
      </c>
      <c r="AY110" s="19" t="s">
        <v>48</v>
      </c>
      <c r="AZ110" s="13" t="s">
        <v>305</v>
      </c>
      <c r="BA110" s="13" t="s">
        <v>744</v>
      </c>
      <c r="BB110" s="13" t="s">
        <v>745</v>
      </c>
      <c r="BC110" s="13" t="s">
        <v>745</v>
      </c>
      <c r="BD110" s="13" t="s">
        <v>745</v>
      </c>
      <c r="BE110" s="13" t="s">
        <v>743</v>
      </c>
      <c r="BF110" s="17" t="s">
        <v>47</v>
      </c>
      <c r="BG110" s="13" t="s">
        <v>47</v>
      </c>
      <c r="BH110" s="13" t="s">
        <v>47</v>
      </c>
      <c r="BI110" s="13" t="s">
        <v>47</v>
      </c>
      <c r="BJ110" s="13" t="s">
        <v>47</v>
      </c>
      <c r="BK110" s="13" t="s">
        <v>47</v>
      </c>
      <c r="BL110" s="13" t="s">
        <v>47</v>
      </c>
      <c r="BM110" s="19" t="s">
        <v>47</v>
      </c>
      <c r="BN110" s="17">
        <v>0</v>
      </c>
      <c r="BO110" s="15">
        <v>1</v>
      </c>
      <c r="BP110" s="15">
        <v>0</v>
      </c>
      <c r="BQ110" s="19">
        <v>1</v>
      </c>
    </row>
    <row r="111" spans="1:69" s="13" customFormat="1" ht="85.5" x14ac:dyDescent="0.45">
      <c r="A111" s="17" t="s">
        <v>243</v>
      </c>
      <c r="B111" s="13" t="s">
        <v>38</v>
      </c>
      <c r="C111" s="15">
        <v>11</v>
      </c>
      <c r="D111" s="15" t="s">
        <v>281</v>
      </c>
      <c r="E111" s="13" t="s">
        <v>301</v>
      </c>
      <c r="F111" s="33">
        <v>110</v>
      </c>
      <c r="G111" s="13" t="s">
        <v>306</v>
      </c>
      <c r="H111" s="17" t="s">
        <v>728</v>
      </c>
      <c r="I111" s="13" t="s">
        <v>72</v>
      </c>
      <c r="J111" s="13">
        <v>1991</v>
      </c>
      <c r="K111" s="13" t="s">
        <v>307</v>
      </c>
      <c r="L111" s="13">
        <v>9.9</v>
      </c>
      <c r="M111" s="13">
        <v>9</v>
      </c>
      <c r="N111" s="13">
        <v>9.6</v>
      </c>
      <c r="O111" s="13">
        <v>9.4</v>
      </c>
      <c r="P111" s="13">
        <v>8.9</v>
      </c>
      <c r="Q111" s="13">
        <v>9</v>
      </c>
      <c r="R111" s="13">
        <v>9.5</v>
      </c>
      <c r="S111" s="13">
        <v>9.9</v>
      </c>
      <c r="T111" s="13">
        <v>9.5</v>
      </c>
      <c r="U111" s="13">
        <v>9.1999999999999993</v>
      </c>
      <c r="V111" s="13">
        <v>7.8</v>
      </c>
      <c r="W111" s="13">
        <v>9.6</v>
      </c>
      <c r="X111" s="13">
        <v>9.1</v>
      </c>
      <c r="Y111" s="13">
        <v>8.6999999999999993</v>
      </c>
      <c r="Z111" s="13">
        <v>10.3</v>
      </c>
      <c r="AA111" s="13">
        <v>9.9</v>
      </c>
      <c r="AB111" s="13">
        <v>9.6</v>
      </c>
      <c r="AC111" s="13">
        <v>9.6</v>
      </c>
      <c r="AD111" s="13">
        <v>10.5</v>
      </c>
      <c r="AE111" s="13">
        <v>10.3</v>
      </c>
      <c r="AF111" s="13">
        <v>10.4</v>
      </c>
      <c r="AG111" s="13">
        <v>9.1999999999999993</v>
      </c>
      <c r="AH111" s="13">
        <v>10.5</v>
      </c>
      <c r="AI111" s="13">
        <v>10.6</v>
      </c>
      <c r="AJ111" s="71"/>
      <c r="AK111" s="61" t="s">
        <v>59</v>
      </c>
      <c r="AL111" s="13" t="s">
        <v>60</v>
      </c>
      <c r="AM111" s="19" t="s">
        <v>92</v>
      </c>
      <c r="AN111" s="17">
        <v>1</v>
      </c>
      <c r="AO111" s="13">
        <v>1</v>
      </c>
      <c r="AP111" s="13">
        <v>1</v>
      </c>
      <c r="AQ111" s="13">
        <v>1</v>
      </c>
      <c r="AR111" s="13">
        <v>1</v>
      </c>
      <c r="AS111" s="13">
        <v>1</v>
      </c>
      <c r="AT111" s="16">
        <f t="shared" si="3"/>
        <v>6</v>
      </c>
      <c r="AU111" s="17" t="s">
        <v>865</v>
      </c>
      <c r="AV111" s="13" t="s">
        <v>308</v>
      </c>
      <c r="AW111" s="13" t="s">
        <v>48</v>
      </c>
      <c r="AX111" s="13" t="s">
        <v>48</v>
      </c>
      <c r="AY111" s="19" t="s">
        <v>48</v>
      </c>
      <c r="AZ111" s="13" t="s">
        <v>748</v>
      </c>
      <c r="BA111" s="13" t="s">
        <v>749</v>
      </c>
      <c r="BB111" s="13" t="s">
        <v>47</v>
      </c>
      <c r="BC111" s="13" t="s">
        <v>47</v>
      </c>
      <c r="BD111" s="13" t="s">
        <v>47</v>
      </c>
      <c r="BE111" s="13" t="s">
        <v>750</v>
      </c>
      <c r="BF111" s="17" t="s">
        <v>47</v>
      </c>
      <c r="BG111" s="13" t="s">
        <v>47</v>
      </c>
      <c r="BH111" s="13" t="s">
        <v>47</v>
      </c>
      <c r="BI111" s="13" t="s">
        <v>47</v>
      </c>
      <c r="BJ111" s="13" t="s">
        <v>47</v>
      </c>
      <c r="BK111" s="13" t="s">
        <v>47</v>
      </c>
      <c r="BL111" s="13" t="s">
        <v>47</v>
      </c>
      <c r="BM111" s="19" t="s">
        <v>47</v>
      </c>
      <c r="BN111" s="17">
        <v>1</v>
      </c>
      <c r="BO111" s="13">
        <v>1</v>
      </c>
      <c r="BP111" s="15">
        <v>0</v>
      </c>
      <c r="BQ111" s="19">
        <v>1</v>
      </c>
    </row>
    <row r="112" spans="1:69" s="13" customFormat="1" ht="140.65" customHeight="1" x14ac:dyDescent="0.45">
      <c r="A112" s="17" t="s">
        <v>243</v>
      </c>
      <c r="B112" s="13" t="s">
        <v>38</v>
      </c>
      <c r="C112" s="15">
        <v>11</v>
      </c>
      <c r="D112" s="15" t="s">
        <v>281</v>
      </c>
      <c r="E112" s="13" t="s">
        <v>309</v>
      </c>
      <c r="F112" s="33">
        <v>111</v>
      </c>
      <c r="G112" s="13" t="s">
        <v>310</v>
      </c>
      <c r="H112" s="17" t="s">
        <v>747</v>
      </c>
      <c r="I112" s="13" t="s">
        <v>72</v>
      </c>
      <c r="J112" s="13">
        <v>2014</v>
      </c>
      <c r="K112" s="13" t="s">
        <v>311</v>
      </c>
      <c r="L112" s="13" t="s">
        <v>48</v>
      </c>
      <c r="M112" s="13" t="s">
        <v>48</v>
      </c>
      <c r="N112" s="13" t="s">
        <v>48</v>
      </c>
      <c r="O112" s="13" t="s">
        <v>48</v>
      </c>
      <c r="P112" s="13" t="s">
        <v>48</v>
      </c>
      <c r="Q112" s="13" t="s">
        <v>48</v>
      </c>
      <c r="R112" s="13" t="s">
        <v>48</v>
      </c>
      <c r="S112" s="13" t="s">
        <v>48</v>
      </c>
      <c r="T112" s="13" t="s">
        <v>48</v>
      </c>
      <c r="U112" s="13" t="s">
        <v>48</v>
      </c>
      <c r="V112" s="13" t="s">
        <v>48</v>
      </c>
      <c r="W112" s="13" t="s">
        <v>48</v>
      </c>
      <c r="X112" s="13" t="s">
        <v>48</v>
      </c>
      <c r="Y112" s="13" t="s">
        <v>48</v>
      </c>
      <c r="Z112" s="13">
        <v>7.1</v>
      </c>
      <c r="AA112" s="13">
        <v>5.6</v>
      </c>
      <c r="AB112" s="13">
        <v>2.8</v>
      </c>
      <c r="AC112" s="13">
        <v>10.1</v>
      </c>
      <c r="AD112" s="13">
        <v>11.3</v>
      </c>
      <c r="AE112" s="36">
        <v>11.9</v>
      </c>
      <c r="AF112" s="13" t="s">
        <v>48</v>
      </c>
      <c r="AG112" s="13" t="s">
        <v>48</v>
      </c>
      <c r="AH112" s="13" t="s">
        <v>48</v>
      </c>
      <c r="AI112" s="13" t="s">
        <v>48</v>
      </c>
      <c r="AJ112" s="71"/>
      <c r="AK112" s="61" t="s">
        <v>59</v>
      </c>
      <c r="AL112" s="13" t="s">
        <v>60</v>
      </c>
      <c r="AM112" s="19" t="s">
        <v>92</v>
      </c>
      <c r="AN112" s="17">
        <v>1</v>
      </c>
      <c r="AO112" s="13">
        <v>1</v>
      </c>
      <c r="AP112" s="13">
        <v>1</v>
      </c>
      <c r="AQ112" s="13">
        <v>1</v>
      </c>
      <c r="AR112" s="13">
        <v>0</v>
      </c>
      <c r="AS112" s="13">
        <v>1</v>
      </c>
      <c r="AT112" s="16">
        <f t="shared" si="3"/>
        <v>5</v>
      </c>
      <c r="AU112" s="17" t="s">
        <v>763</v>
      </c>
      <c r="AV112" s="13" t="s">
        <v>862</v>
      </c>
      <c r="AW112" s="13" t="s">
        <v>48</v>
      </c>
      <c r="AX112" s="13" t="s">
        <v>863</v>
      </c>
      <c r="AY112" s="19" t="s">
        <v>48</v>
      </c>
      <c r="AZ112" s="15" t="s">
        <v>48</v>
      </c>
      <c r="BA112" s="15" t="s">
        <v>48</v>
      </c>
      <c r="BB112" s="15" t="s">
        <v>48</v>
      </c>
      <c r="BC112" s="15" t="s">
        <v>48</v>
      </c>
      <c r="BD112" s="15" t="s">
        <v>48</v>
      </c>
      <c r="BE112" s="15" t="s">
        <v>48</v>
      </c>
      <c r="BF112" s="17" t="s">
        <v>47</v>
      </c>
      <c r="BG112" s="13" t="s">
        <v>47</v>
      </c>
      <c r="BH112" s="13" t="s">
        <v>47</v>
      </c>
      <c r="BI112" s="13" t="s">
        <v>47</v>
      </c>
      <c r="BJ112" s="13" t="s">
        <v>47</v>
      </c>
      <c r="BK112" s="13" t="s">
        <v>47</v>
      </c>
      <c r="BL112" s="13" t="s">
        <v>47</v>
      </c>
      <c r="BM112" s="19" t="s">
        <v>47</v>
      </c>
      <c r="BN112" s="17">
        <v>1</v>
      </c>
      <c r="BO112" s="13">
        <v>0</v>
      </c>
      <c r="BP112" s="15">
        <v>0</v>
      </c>
      <c r="BQ112" s="19">
        <v>1</v>
      </c>
    </row>
    <row r="113" spans="1:69" ht="28.5" x14ac:dyDescent="0.45">
      <c r="A113" s="14" t="s">
        <v>243</v>
      </c>
      <c r="B113" s="15" t="s">
        <v>38</v>
      </c>
      <c r="C113" s="15">
        <v>12</v>
      </c>
      <c r="D113" s="15" t="s">
        <v>312</v>
      </c>
      <c r="E113" s="15" t="s">
        <v>38</v>
      </c>
      <c r="F113" s="33">
        <v>112</v>
      </c>
      <c r="G113" s="15" t="s">
        <v>313</v>
      </c>
      <c r="H113" s="14" t="s">
        <v>729</v>
      </c>
      <c r="I113" s="15" t="s">
        <v>314</v>
      </c>
      <c r="J113" s="15">
        <v>2022</v>
      </c>
      <c r="K113" s="15" t="s">
        <v>315</v>
      </c>
      <c r="L113" s="35" t="s">
        <v>48</v>
      </c>
      <c r="M113" s="35" t="s">
        <v>48</v>
      </c>
      <c r="N113" s="35" t="s">
        <v>48</v>
      </c>
      <c r="O113" s="35" t="s">
        <v>48</v>
      </c>
      <c r="P113" s="35" t="s">
        <v>48</v>
      </c>
      <c r="Q113" s="35" t="s">
        <v>48</v>
      </c>
      <c r="R113" s="35" t="s">
        <v>48</v>
      </c>
      <c r="S113" s="35" t="s">
        <v>48</v>
      </c>
      <c r="T113" s="35" t="s">
        <v>48</v>
      </c>
      <c r="U113" s="35" t="s">
        <v>48</v>
      </c>
      <c r="V113" s="35" t="s">
        <v>48</v>
      </c>
      <c r="W113" s="35" t="s">
        <v>48</v>
      </c>
      <c r="X113" s="35" t="s">
        <v>48</v>
      </c>
      <c r="Y113" s="35" t="s">
        <v>48</v>
      </c>
      <c r="Z113" s="35" t="s">
        <v>48</v>
      </c>
      <c r="AA113" s="35" t="s">
        <v>48</v>
      </c>
      <c r="AB113" s="35" t="s">
        <v>48</v>
      </c>
      <c r="AC113" s="35" t="s">
        <v>48</v>
      </c>
      <c r="AD113" s="35" t="s">
        <v>48</v>
      </c>
      <c r="AE113" s="15" t="s">
        <v>48</v>
      </c>
      <c r="AF113" s="15" t="s">
        <v>48</v>
      </c>
      <c r="AG113" s="15" t="s">
        <v>48</v>
      </c>
      <c r="AH113" s="15">
        <v>47</v>
      </c>
      <c r="AI113" s="15" t="s">
        <v>48</v>
      </c>
      <c r="AJ113" s="77"/>
      <c r="AK113" s="15" t="s">
        <v>124</v>
      </c>
      <c r="AL113" s="15" t="s">
        <v>124</v>
      </c>
      <c r="AM113" s="16" t="s">
        <v>124</v>
      </c>
      <c r="AN113" s="17">
        <v>0</v>
      </c>
      <c r="AO113" s="15">
        <v>0</v>
      </c>
      <c r="AP113" s="15">
        <v>1</v>
      </c>
      <c r="AQ113" s="15">
        <v>0</v>
      </c>
      <c r="AR113" s="15">
        <v>0</v>
      </c>
      <c r="AS113" s="15">
        <v>1</v>
      </c>
      <c r="AT113" s="16">
        <f t="shared" si="3"/>
        <v>2</v>
      </c>
      <c r="AU113" s="14" t="s">
        <v>48</v>
      </c>
      <c r="AV113" s="15" t="s">
        <v>48</v>
      </c>
      <c r="AW113" s="15" t="s">
        <v>48</v>
      </c>
      <c r="AX113" s="15" t="s">
        <v>48</v>
      </c>
      <c r="AY113" s="16" t="s">
        <v>48</v>
      </c>
      <c r="AZ113" s="15" t="s">
        <v>48</v>
      </c>
      <c r="BA113" s="15" t="s">
        <v>48</v>
      </c>
      <c r="BB113" s="15" t="s">
        <v>48</v>
      </c>
      <c r="BC113" s="15" t="s">
        <v>48</v>
      </c>
      <c r="BD113" s="15" t="s">
        <v>48</v>
      </c>
      <c r="BE113" s="15" t="s">
        <v>48</v>
      </c>
      <c r="BF113" s="17" t="s">
        <v>47</v>
      </c>
      <c r="BG113" s="13" t="s">
        <v>47</v>
      </c>
      <c r="BH113" s="13" t="s">
        <v>47</v>
      </c>
      <c r="BI113" s="13" t="s">
        <v>47</v>
      </c>
      <c r="BJ113" s="13" t="s">
        <v>47</v>
      </c>
      <c r="BK113" s="13" t="s">
        <v>47</v>
      </c>
      <c r="BL113" s="13" t="s">
        <v>47</v>
      </c>
      <c r="BM113" s="19" t="s">
        <v>47</v>
      </c>
      <c r="BN113" s="14">
        <v>0</v>
      </c>
      <c r="BO113" s="13">
        <v>0</v>
      </c>
      <c r="BP113" s="15">
        <v>0</v>
      </c>
      <c r="BQ113" s="16">
        <v>0</v>
      </c>
    </row>
    <row r="114" spans="1:69" ht="42.75" x14ac:dyDescent="0.45">
      <c r="A114" s="14" t="s">
        <v>243</v>
      </c>
      <c r="B114" s="15" t="s">
        <v>38</v>
      </c>
      <c r="C114" s="15">
        <v>12</v>
      </c>
      <c r="D114" s="15" t="s">
        <v>312</v>
      </c>
      <c r="E114" s="15" t="s">
        <v>316</v>
      </c>
      <c r="F114" s="33">
        <v>113</v>
      </c>
      <c r="G114" s="15" t="s">
        <v>317</v>
      </c>
      <c r="H114" s="14" t="s">
        <v>318</v>
      </c>
      <c r="I114" s="23" t="s">
        <v>55</v>
      </c>
      <c r="J114" s="15">
        <v>2022</v>
      </c>
      <c r="K114" s="15" t="s">
        <v>319</v>
      </c>
      <c r="L114" s="35" t="s">
        <v>48</v>
      </c>
      <c r="M114" s="35" t="s">
        <v>48</v>
      </c>
      <c r="N114" s="35" t="s">
        <v>48</v>
      </c>
      <c r="O114" s="35" t="s">
        <v>48</v>
      </c>
      <c r="P114" s="35" t="s">
        <v>48</v>
      </c>
      <c r="Q114" s="35" t="s">
        <v>48</v>
      </c>
      <c r="R114" s="35" t="s">
        <v>48</v>
      </c>
      <c r="S114" s="35" t="s">
        <v>48</v>
      </c>
      <c r="T114" s="35" t="s">
        <v>48</v>
      </c>
      <c r="U114" s="35" t="s">
        <v>48</v>
      </c>
      <c r="V114" s="35" t="s">
        <v>48</v>
      </c>
      <c r="W114" s="35" t="s">
        <v>48</v>
      </c>
      <c r="X114" s="35" t="s">
        <v>48</v>
      </c>
      <c r="Y114" s="35" t="s">
        <v>48</v>
      </c>
      <c r="Z114" s="35" t="s">
        <v>48</v>
      </c>
      <c r="AA114" s="35" t="s">
        <v>48</v>
      </c>
      <c r="AB114" s="35" t="s">
        <v>48</v>
      </c>
      <c r="AC114" s="35" t="s">
        <v>48</v>
      </c>
      <c r="AD114" s="35" t="s">
        <v>48</v>
      </c>
      <c r="AE114" s="15" t="s">
        <v>48</v>
      </c>
      <c r="AF114" s="15" t="s">
        <v>48</v>
      </c>
      <c r="AG114" s="15" t="s">
        <v>48</v>
      </c>
      <c r="AH114" s="15">
        <v>31</v>
      </c>
      <c r="AI114" s="15">
        <v>35</v>
      </c>
      <c r="AJ114" s="71"/>
      <c r="AK114" s="61" t="s">
        <v>59</v>
      </c>
      <c r="AL114" s="13" t="s">
        <v>60</v>
      </c>
      <c r="AM114" s="47" t="s">
        <v>84</v>
      </c>
      <c r="AN114" s="14">
        <v>1</v>
      </c>
      <c r="AO114" s="15">
        <v>0</v>
      </c>
      <c r="AP114" s="15">
        <v>1</v>
      </c>
      <c r="AQ114" s="15">
        <v>0</v>
      </c>
      <c r="AR114" s="15">
        <v>0</v>
      </c>
      <c r="AS114" s="15">
        <v>1</v>
      </c>
      <c r="AT114" s="16">
        <f t="shared" si="3"/>
        <v>3</v>
      </c>
      <c r="AU114" s="17" t="s">
        <v>110</v>
      </c>
      <c r="AV114" s="15" t="s">
        <v>48</v>
      </c>
      <c r="AW114" s="15" t="s">
        <v>48</v>
      </c>
      <c r="AX114" s="32" t="s">
        <v>320</v>
      </c>
      <c r="AY114" s="16" t="s">
        <v>48</v>
      </c>
      <c r="AZ114" s="15" t="s">
        <v>48</v>
      </c>
      <c r="BA114" s="15" t="s">
        <v>48</v>
      </c>
      <c r="BB114" s="15" t="s">
        <v>48</v>
      </c>
      <c r="BC114" s="15" t="s">
        <v>48</v>
      </c>
      <c r="BD114" s="15" t="s">
        <v>48</v>
      </c>
      <c r="BE114" s="15" t="s">
        <v>48</v>
      </c>
      <c r="BF114" s="14" t="s">
        <v>827</v>
      </c>
      <c r="BG114" s="15" t="s">
        <v>321</v>
      </c>
      <c r="BH114" s="15" t="s">
        <v>47</v>
      </c>
      <c r="BI114" s="32" t="s">
        <v>322</v>
      </c>
      <c r="BJ114" s="32" t="s">
        <v>323</v>
      </c>
      <c r="BK114" s="32" t="s">
        <v>324</v>
      </c>
      <c r="BL114" s="35" t="s">
        <v>325</v>
      </c>
      <c r="BM114" s="16" t="s">
        <v>326</v>
      </c>
      <c r="BN114" s="14">
        <v>1</v>
      </c>
      <c r="BO114" s="13">
        <v>0</v>
      </c>
      <c r="BP114" s="15">
        <v>1</v>
      </c>
      <c r="BQ114" s="16">
        <v>1</v>
      </c>
    </row>
    <row r="115" spans="1:69" ht="42.75" x14ac:dyDescent="0.45">
      <c r="A115" s="14" t="s">
        <v>243</v>
      </c>
      <c r="B115" s="15" t="s">
        <v>38</v>
      </c>
      <c r="C115" s="15">
        <v>12</v>
      </c>
      <c r="D115" s="15" t="s">
        <v>312</v>
      </c>
      <c r="E115" s="15" t="s">
        <v>316</v>
      </c>
      <c r="F115" s="33">
        <v>114</v>
      </c>
      <c r="G115" s="15" t="s">
        <v>249</v>
      </c>
      <c r="H115" s="14" t="s">
        <v>318</v>
      </c>
      <c r="I115" s="23" t="s">
        <v>55</v>
      </c>
      <c r="J115" s="15">
        <v>2022</v>
      </c>
      <c r="K115" s="15" t="s">
        <v>319</v>
      </c>
      <c r="L115" s="35" t="s">
        <v>48</v>
      </c>
      <c r="M115" s="35" t="s">
        <v>48</v>
      </c>
      <c r="N115" s="35" t="s">
        <v>48</v>
      </c>
      <c r="O115" s="35" t="s">
        <v>48</v>
      </c>
      <c r="P115" s="35" t="s">
        <v>48</v>
      </c>
      <c r="Q115" s="35" t="s">
        <v>48</v>
      </c>
      <c r="R115" s="35" t="s">
        <v>48</v>
      </c>
      <c r="S115" s="35" t="s">
        <v>48</v>
      </c>
      <c r="T115" s="35" t="s">
        <v>48</v>
      </c>
      <c r="U115" s="35" t="s">
        <v>48</v>
      </c>
      <c r="V115" s="35" t="s">
        <v>48</v>
      </c>
      <c r="W115" s="35" t="s">
        <v>48</v>
      </c>
      <c r="X115" s="35" t="s">
        <v>48</v>
      </c>
      <c r="Y115" s="35" t="s">
        <v>48</v>
      </c>
      <c r="Z115" s="35" t="s">
        <v>48</v>
      </c>
      <c r="AA115" s="35" t="s">
        <v>48</v>
      </c>
      <c r="AB115" s="35" t="s">
        <v>48</v>
      </c>
      <c r="AC115" s="35" t="s">
        <v>48</v>
      </c>
      <c r="AD115" s="35" t="s">
        <v>48</v>
      </c>
      <c r="AE115" s="15" t="s">
        <v>48</v>
      </c>
      <c r="AF115" s="15" t="s">
        <v>48</v>
      </c>
      <c r="AG115" s="15" t="s">
        <v>48</v>
      </c>
      <c r="AH115" s="15">
        <v>18</v>
      </c>
      <c r="AI115" s="15">
        <v>17</v>
      </c>
      <c r="AJ115" s="71"/>
      <c r="AK115" s="61" t="s">
        <v>45</v>
      </c>
      <c r="AL115" s="13" t="s">
        <v>46</v>
      </c>
      <c r="AM115" s="19" t="s">
        <v>92</v>
      </c>
      <c r="AN115" s="14">
        <v>1</v>
      </c>
      <c r="AO115" s="15">
        <v>0</v>
      </c>
      <c r="AP115" s="15">
        <v>1</v>
      </c>
      <c r="AQ115" s="15">
        <v>0</v>
      </c>
      <c r="AR115" s="15">
        <v>0</v>
      </c>
      <c r="AS115" s="15">
        <v>1</v>
      </c>
      <c r="AT115" s="16">
        <f t="shared" si="3"/>
        <v>3</v>
      </c>
      <c r="AU115" s="17" t="s">
        <v>110</v>
      </c>
      <c r="AV115" s="15" t="s">
        <v>48</v>
      </c>
      <c r="AW115" s="15" t="s">
        <v>48</v>
      </c>
      <c r="AX115" s="32" t="s">
        <v>320</v>
      </c>
      <c r="AY115" s="16" t="s">
        <v>48</v>
      </c>
      <c r="AZ115" s="15" t="s">
        <v>48</v>
      </c>
      <c r="BA115" s="15" t="s">
        <v>48</v>
      </c>
      <c r="BB115" s="15" t="s">
        <v>48</v>
      </c>
      <c r="BC115" s="15" t="s">
        <v>48</v>
      </c>
      <c r="BD115" s="15" t="s">
        <v>48</v>
      </c>
      <c r="BE115" s="15" t="s">
        <v>48</v>
      </c>
      <c r="BF115" s="14" t="s">
        <v>827</v>
      </c>
      <c r="BG115" s="15" t="s">
        <v>321</v>
      </c>
      <c r="BH115" s="15" t="s">
        <v>47</v>
      </c>
      <c r="BI115" s="32" t="s">
        <v>322</v>
      </c>
      <c r="BJ115" s="32" t="s">
        <v>323</v>
      </c>
      <c r="BK115" s="32" t="s">
        <v>324</v>
      </c>
      <c r="BL115" s="35" t="s">
        <v>325</v>
      </c>
      <c r="BM115" s="16" t="s">
        <v>326</v>
      </c>
      <c r="BN115" s="14">
        <v>1</v>
      </c>
      <c r="BO115" s="13">
        <v>0</v>
      </c>
      <c r="BP115" s="15">
        <v>1</v>
      </c>
      <c r="BQ115" s="16">
        <v>1</v>
      </c>
    </row>
    <row r="116" spans="1:69" ht="14.65" thickBot="1" x14ac:dyDescent="0.5">
      <c r="A116" s="41" t="s">
        <v>243</v>
      </c>
      <c r="B116" s="37" t="s">
        <v>38</v>
      </c>
      <c r="C116" s="37">
        <v>12</v>
      </c>
      <c r="D116" s="37" t="s">
        <v>312</v>
      </c>
      <c r="E116" s="37" t="s">
        <v>38</v>
      </c>
      <c r="F116" s="88">
        <v>115</v>
      </c>
      <c r="G116" s="37" t="s">
        <v>327</v>
      </c>
      <c r="H116" s="41" t="s">
        <v>48</v>
      </c>
      <c r="I116" s="37" t="s">
        <v>48</v>
      </c>
      <c r="J116" s="37" t="s">
        <v>48</v>
      </c>
      <c r="K116" s="37" t="s">
        <v>48</v>
      </c>
      <c r="L116" s="37" t="s">
        <v>48</v>
      </c>
      <c r="M116" s="37" t="s">
        <v>48</v>
      </c>
      <c r="N116" s="37" t="s">
        <v>48</v>
      </c>
      <c r="O116" s="37" t="s">
        <v>48</v>
      </c>
      <c r="P116" s="37" t="s">
        <v>48</v>
      </c>
      <c r="Q116" s="37" t="s">
        <v>48</v>
      </c>
      <c r="R116" s="37" t="s">
        <v>48</v>
      </c>
      <c r="S116" s="37" t="s">
        <v>48</v>
      </c>
      <c r="T116" s="37" t="s">
        <v>48</v>
      </c>
      <c r="U116" s="37" t="s">
        <v>48</v>
      </c>
      <c r="V116" s="37" t="s">
        <v>48</v>
      </c>
      <c r="W116" s="37" t="s">
        <v>48</v>
      </c>
      <c r="X116" s="37" t="s">
        <v>48</v>
      </c>
      <c r="Y116" s="37" t="s">
        <v>48</v>
      </c>
      <c r="Z116" s="37" t="s">
        <v>48</v>
      </c>
      <c r="AA116" s="37" t="s">
        <v>48</v>
      </c>
      <c r="AB116" s="37" t="s">
        <v>48</v>
      </c>
      <c r="AC116" s="37" t="s">
        <v>48</v>
      </c>
      <c r="AD116" s="37" t="s">
        <v>48</v>
      </c>
      <c r="AE116" s="37" t="s">
        <v>48</v>
      </c>
      <c r="AF116" s="37" t="s">
        <v>48</v>
      </c>
      <c r="AG116" s="37" t="s">
        <v>48</v>
      </c>
      <c r="AH116" s="37" t="s">
        <v>48</v>
      </c>
      <c r="AI116" s="15" t="s">
        <v>48</v>
      </c>
      <c r="AJ116" s="74" t="s">
        <v>48</v>
      </c>
      <c r="AK116" s="37" t="s">
        <v>48</v>
      </c>
      <c r="AL116" s="37" t="s">
        <v>48</v>
      </c>
      <c r="AM116" s="42" t="s">
        <v>48</v>
      </c>
      <c r="AN116" s="17" t="s">
        <v>47</v>
      </c>
      <c r="AO116" s="13" t="s">
        <v>47</v>
      </c>
      <c r="AP116" s="13" t="s">
        <v>47</v>
      </c>
      <c r="AQ116" s="13" t="s">
        <v>47</v>
      </c>
      <c r="AR116" s="13" t="s">
        <v>47</v>
      </c>
      <c r="AS116" s="13" t="s">
        <v>47</v>
      </c>
      <c r="AT116" s="42" t="s">
        <v>48</v>
      </c>
      <c r="AU116" s="41" t="s">
        <v>48</v>
      </c>
      <c r="AV116" s="37" t="s">
        <v>48</v>
      </c>
      <c r="AW116" s="37" t="s">
        <v>48</v>
      </c>
      <c r="AX116" s="49" t="s">
        <v>48</v>
      </c>
      <c r="AY116" s="42" t="s">
        <v>48</v>
      </c>
      <c r="AZ116" s="37" t="s">
        <v>48</v>
      </c>
      <c r="BA116" s="37" t="s">
        <v>48</v>
      </c>
      <c r="BB116" s="37" t="s">
        <v>48</v>
      </c>
      <c r="BC116" s="37" t="s">
        <v>48</v>
      </c>
      <c r="BD116" s="37" t="s">
        <v>48</v>
      </c>
      <c r="BE116" s="37" t="s">
        <v>48</v>
      </c>
      <c r="BF116" s="41" t="s">
        <v>47</v>
      </c>
      <c r="BG116" s="37" t="s">
        <v>47</v>
      </c>
      <c r="BH116" s="37" t="s">
        <v>47</v>
      </c>
      <c r="BI116" s="37" t="s">
        <v>47</v>
      </c>
      <c r="BJ116" s="37" t="s">
        <v>47</v>
      </c>
      <c r="BK116" s="37" t="s">
        <v>47</v>
      </c>
      <c r="BL116" s="37" t="s">
        <v>47</v>
      </c>
      <c r="BM116" s="42" t="s">
        <v>47</v>
      </c>
      <c r="BN116" s="14">
        <v>0</v>
      </c>
      <c r="BO116" s="13">
        <v>0</v>
      </c>
      <c r="BP116" s="15">
        <v>0</v>
      </c>
      <c r="BQ116" s="16">
        <v>0</v>
      </c>
    </row>
    <row r="117" spans="1:69" ht="42.75" x14ac:dyDescent="0.45">
      <c r="A117" s="6" t="s">
        <v>328</v>
      </c>
      <c r="B117" s="7" t="s">
        <v>329</v>
      </c>
      <c r="C117" s="7">
        <v>13</v>
      </c>
      <c r="D117" s="7" t="s">
        <v>330</v>
      </c>
      <c r="E117" s="7" t="s">
        <v>38</v>
      </c>
      <c r="F117" s="87">
        <v>116</v>
      </c>
      <c r="G117" s="7" t="s">
        <v>331</v>
      </c>
      <c r="H117" s="6" t="s">
        <v>48</v>
      </c>
      <c r="I117" s="7" t="s">
        <v>48</v>
      </c>
      <c r="J117" s="7" t="s">
        <v>48</v>
      </c>
      <c r="K117" s="7" t="s">
        <v>48</v>
      </c>
      <c r="L117" s="7" t="s">
        <v>48</v>
      </c>
      <c r="M117" s="7" t="s">
        <v>48</v>
      </c>
      <c r="N117" s="7" t="s">
        <v>48</v>
      </c>
      <c r="O117" s="7" t="s">
        <v>48</v>
      </c>
      <c r="P117" s="7" t="s">
        <v>48</v>
      </c>
      <c r="Q117" s="7" t="s">
        <v>48</v>
      </c>
      <c r="R117" s="7" t="s">
        <v>48</v>
      </c>
      <c r="S117" s="7" t="s">
        <v>48</v>
      </c>
      <c r="T117" s="7" t="s">
        <v>48</v>
      </c>
      <c r="U117" s="7" t="s">
        <v>48</v>
      </c>
      <c r="V117" s="7" t="s">
        <v>48</v>
      </c>
      <c r="W117" s="7" t="s">
        <v>48</v>
      </c>
      <c r="X117" s="7" t="s">
        <v>48</v>
      </c>
      <c r="Y117" s="7" t="s">
        <v>48</v>
      </c>
      <c r="Z117" s="7" t="s">
        <v>48</v>
      </c>
      <c r="AA117" s="7" t="s">
        <v>48</v>
      </c>
      <c r="AB117" s="7" t="s">
        <v>48</v>
      </c>
      <c r="AC117" s="7" t="s">
        <v>48</v>
      </c>
      <c r="AD117" s="7" t="s">
        <v>48</v>
      </c>
      <c r="AE117" s="7" t="s">
        <v>48</v>
      </c>
      <c r="AF117" s="7" t="s">
        <v>48</v>
      </c>
      <c r="AG117" s="7" t="s">
        <v>48</v>
      </c>
      <c r="AH117" s="7" t="s">
        <v>48</v>
      </c>
      <c r="AI117" s="7" t="s">
        <v>48</v>
      </c>
      <c r="AJ117" s="73" t="s">
        <v>48</v>
      </c>
      <c r="AK117" s="7" t="s">
        <v>48</v>
      </c>
      <c r="AL117" s="7" t="s">
        <v>48</v>
      </c>
      <c r="AM117" s="16" t="s">
        <v>48</v>
      </c>
      <c r="AN117" s="8" t="s">
        <v>47</v>
      </c>
      <c r="AO117" s="9" t="s">
        <v>47</v>
      </c>
      <c r="AP117" s="9" t="s">
        <v>47</v>
      </c>
      <c r="AQ117" s="9" t="s">
        <v>47</v>
      </c>
      <c r="AR117" s="9" t="s">
        <v>47</v>
      </c>
      <c r="AS117" s="9" t="s">
        <v>47</v>
      </c>
      <c r="AT117" s="16" t="s">
        <v>48</v>
      </c>
      <c r="AU117" s="8" t="s">
        <v>110</v>
      </c>
      <c r="AV117" s="7" t="s">
        <v>48</v>
      </c>
      <c r="AW117" s="7" t="s">
        <v>48</v>
      </c>
      <c r="AX117" s="7" t="s">
        <v>332</v>
      </c>
      <c r="AY117" s="39" t="s">
        <v>48</v>
      </c>
      <c r="AZ117" s="7" t="s">
        <v>48</v>
      </c>
      <c r="BA117" s="7" t="s">
        <v>48</v>
      </c>
      <c r="BB117" s="7" t="s">
        <v>48</v>
      </c>
      <c r="BC117" s="7" t="s">
        <v>48</v>
      </c>
      <c r="BD117" s="7" t="s">
        <v>48</v>
      </c>
      <c r="BE117" s="7" t="s">
        <v>48</v>
      </c>
      <c r="BF117" s="6" t="s">
        <v>724</v>
      </c>
      <c r="BG117" s="7" t="s">
        <v>333</v>
      </c>
      <c r="BH117" s="7" t="s">
        <v>47</v>
      </c>
      <c r="BI117" s="7">
        <v>80</v>
      </c>
      <c r="BJ117" s="7">
        <v>80</v>
      </c>
      <c r="BK117" s="7">
        <v>80</v>
      </c>
      <c r="BL117" s="15">
        <v>79</v>
      </c>
      <c r="BM117" s="7">
        <v>78</v>
      </c>
      <c r="BN117" s="6">
        <v>1</v>
      </c>
      <c r="BO117" s="7">
        <v>0</v>
      </c>
      <c r="BP117" s="7">
        <v>1</v>
      </c>
      <c r="BQ117" s="39">
        <v>1</v>
      </c>
    </row>
    <row r="118" spans="1:69" ht="42.75" x14ac:dyDescent="0.45">
      <c r="A118" s="14" t="s">
        <v>328</v>
      </c>
      <c r="B118" s="15" t="s">
        <v>329</v>
      </c>
      <c r="C118" s="15">
        <v>13</v>
      </c>
      <c r="D118" s="15" t="s">
        <v>330</v>
      </c>
      <c r="E118" s="15" t="s">
        <v>38</v>
      </c>
      <c r="F118" s="15">
        <v>117</v>
      </c>
      <c r="G118" s="15" t="s">
        <v>334</v>
      </c>
      <c r="H118" s="14" t="s">
        <v>661</v>
      </c>
      <c r="I118" s="23" t="s">
        <v>55</v>
      </c>
      <c r="J118" s="23">
        <v>2014</v>
      </c>
      <c r="K118" s="15" t="s">
        <v>335</v>
      </c>
      <c r="L118" s="35" t="s">
        <v>48</v>
      </c>
      <c r="M118" s="35" t="s">
        <v>48</v>
      </c>
      <c r="N118" s="35" t="s">
        <v>48</v>
      </c>
      <c r="O118" s="35" t="s">
        <v>48</v>
      </c>
      <c r="P118" s="35" t="s">
        <v>48</v>
      </c>
      <c r="Q118" s="35" t="s">
        <v>48</v>
      </c>
      <c r="R118" s="35" t="s">
        <v>48</v>
      </c>
      <c r="S118" s="35" t="s">
        <v>48</v>
      </c>
      <c r="T118" s="35" t="s">
        <v>48</v>
      </c>
      <c r="U118" s="35" t="s">
        <v>48</v>
      </c>
      <c r="V118" s="35" t="s">
        <v>48</v>
      </c>
      <c r="W118" s="35" t="s">
        <v>48</v>
      </c>
      <c r="X118" s="35" t="s">
        <v>48</v>
      </c>
      <c r="Y118" s="35" t="s">
        <v>48</v>
      </c>
      <c r="Z118" s="18">
        <v>7.2</v>
      </c>
      <c r="AA118" s="35" t="s">
        <v>48</v>
      </c>
      <c r="AB118" s="35" t="s">
        <v>48</v>
      </c>
      <c r="AC118" s="35" t="s">
        <v>48</v>
      </c>
      <c r="AD118" s="35" t="s">
        <v>48</v>
      </c>
      <c r="AE118" s="15" t="s">
        <v>48</v>
      </c>
      <c r="AF118" s="18">
        <v>7.3</v>
      </c>
      <c r="AG118" s="15" t="s">
        <v>48</v>
      </c>
      <c r="AH118" s="18">
        <v>7.3</v>
      </c>
      <c r="AI118" s="15" t="s">
        <v>48</v>
      </c>
      <c r="AJ118" s="71"/>
      <c r="AK118" s="63" t="s">
        <v>45</v>
      </c>
      <c r="AL118" s="23" t="s">
        <v>46</v>
      </c>
      <c r="AM118" s="19"/>
      <c r="AN118" s="14">
        <v>0</v>
      </c>
      <c r="AO118" s="15">
        <v>0</v>
      </c>
      <c r="AP118" s="15">
        <v>1</v>
      </c>
      <c r="AQ118" s="15">
        <v>1</v>
      </c>
      <c r="AR118" s="15">
        <v>0</v>
      </c>
      <c r="AS118" s="15">
        <v>1</v>
      </c>
      <c r="AT118" s="16">
        <f t="shared" ref="AT118:AT182" si="4">SUM(AN118:AS118)</f>
        <v>3</v>
      </c>
      <c r="AU118" s="14" t="s">
        <v>48</v>
      </c>
      <c r="AV118" s="15" t="s">
        <v>48</v>
      </c>
      <c r="AW118" s="15" t="s">
        <v>48</v>
      </c>
      <c r="AX118" s="15" t="s">
        <v>48</v>
      </c>
      <c r="AY118" s="16" t="s">
        <v>48</v>
      </c>
      <c r="AZ118" s="15" t="s">
        <v>48</v>
      </c>
      <c r="BA118" s="15" t="s">
        <v>48</v>
      </c>
      <c r="BB118" s="15" t="s">
        <v>48</v>
      </c>
      <c r="BC118" s="15" t="s">
        <v>48</v>
      </c>
      <c r="BD118" s="15" t="s">
        <v>48</v>
      </c>
      <c r="BE118" s="15" t="s">
        <v>48</v>
      </c>
      <c r="BF118" s="17" t="s">
        <v>47</v>
      </c>
      <c r="BG118" s="13" t="s">
        <v>47</v>
      </c>
      <c r="BH118" s="13" t="s">
        <v>47</v>
      </c>
      <c r="BI118" s="13" t="s">
        <v>47</v>
      </c>
      <c r="BJ118" s="13" t="s">
        <v>47</v>
      </c>
      <c r="BK118" s="13" t="s">
        <v>47</v>
      </c>
      <c r="BL118" s="13" t="s">
        <v>47</v>
      </c>
      <c r="BM118" s="19" t="s">
        <v>47</v>
      </c>
      <c r="BN118" s="14">
        <v>0</v>
      </c>
      <c r="BO118" s="15">
        <v>0</v>
      </c>
      <c r="BP118" s="15">
        <v>0</v>
      </c>
      <c r="BQ118" s="16">
        <v>0</v>
      </c>
    </row>
    <row r="119" spans="1:69" ht="28.5" x14ac:dyDescent="0.45">
      <c r="A119" s="14" t="s">
        <v>328</v>
      </c>
      <c r="B119" s="15" t="s">
        <v>329</v>
      </c>
      <c r="C119" s="15">
        <v>13</v>
      </c>
      <c r="D119" s="15" t="s">
        <v>330</v>
      </c>
      <c r="E119" s="15" t="s">
        <v>38</v>
      </c>
      <c r="F119" s="33">
        <v>118</v>
      </c>
      <c r="G119" s="15" t="s">
        <v>336</v>
      </c>
      <c r="H119" s="14" t="s">
        <v>662</v>
      </c>
      <c r="I119" s="23" t="s">
        <v>55</v>
      </c>
      <c r="J119" s="23">
        <v>2020</v>
      </c>
      <c r="K119" s="15" t="s">
        <v>337</v>
      </c>
      <c r="L119" s="35" t="s">
        <v>48</v>
      </c>
      <c r="M119" s="35" t="s">
        <v>48</v>
      </c>
      <c r="N119" s="35" t="s">
        <v>48</v>
      </c>
      <c r="O119" s="35" t="s">
        <v>48</v>
      </c>
      <c r="P119" s="35" t="s">
        <v>48</v>
      </c>
      <c r="Q119" s="35" t="s">
        <v>48</v>
      </c>
      <c r="R119" s="35" t="s">
        <v>48</v>
      </c>
      <c r="S119" s="35" t="s">
        <v>48</v>
      </c>
      <c r="T119" s="35" t="s">
        <v>48</v>
      </c>
      <c r="U119" s="35" t="s">
        <v>48</v>
      </c>
      <c r="V119" s="35" t="s">
        <v>48</v>
      </c>
      <c r="W119" s="35" t="s">
        <v>48</v>
      </c>
      <c r="X119" s="35" t="s">
        <v>48</v>
      </c>
      <c r="Y119" s="35" t="s">
        <v>48</v>
      </c>
      <c r="Z119" s="35" t="s">
        <v>48</v>
      </c>
      <c r="AA119" s="35" t="s">
        <v>48</v>
      </c>
      <c r="AB119" s="35" t="s">
        <v>48</v>
      </c>
      <c r="AC119" s="35" t="s">
        <v>48</v>
      </c>
      <c r="AD119" s="35" t="s">
        <v>48</v>
      </c>
      <c r="AE119" s="15" t="s">
        <v>48</v>
      </c>
      <c r="AF119" s="15">
        <v>13</v>
      </c>
      <c r="AG119" s="15" t="s">
        <v>48</v>
      </c>
      <c r="AH119" s="15" t="s">
        <v>48</v>
      </c>
      <c r="AI119" s="15" t="s">
        <v>48</v>
      </c>
      <c r="AJ119" s="77"/>
      <c r="AK119" s="15" t="s">
        <v>124</v>
      </c>
      <c r="AL119" s="15" t="s">
        <v>124</v>
      </c>
      <c r="AM119" s="16" t="s">
        <v>124</v>
      </c>
      <c r="AN119" s="14">
        <v>0</v>
      </c>
      <c r="AO119" s="15">
        <v>0</v>
      </c>
      <c r="AP119" s="15">
        <v>1</v>
      </c>
      <c r="AQ119" s="15">
        <v>0</v>
      </c>
      <c r="AR119" s="15">
        <v>0</v>
      </c>
      <c r="AS119" s="15">
        <v>1</v>
      </c>
      <c r="AT119" s="16">
        <f t="shared" si="4"/>
        <v>2</v>
      </c>
      <c r="AU119" s="14" t="s">
        <v>48</v>
      </c>
      <c r="AV119" s="15" t="s">
        <v>48</v>
      </c>
      <c r="AW119" s="15" t="s">
        <v>48</v>
      </c>
      <c r="AX119" s="15" t="s">
        <v>48</v>
      </c>
      <c r="AY119" s="16" t="s">
        <v>48</v>
      </c>
      <c r="AZ119" s="15" t="s">
        <v>48</v>
      </c>
      <c r="BA119" s="15" t="s">
        <v>48</v>
      </c>
      <c r="BB119" s="15" t="s">
        <v>48</v>
      </c>
      <c r="BC119" s="15" t="s">
        <v>48</v>
      </c>
      <c r="BD119" s="15" t="s">
        <v>48</v>
      </c>
      <c r="BE119" s="15" t="s">
        <v>48</v>
      </c>
      <c r="BF119" s="17" t="s">
        <v>47</v>
      </c>
      <c r="BG119" s="13" t="s">
        <v>47</v>
      </c>
      <c r="BH119" s="13" t="s">
        <v>47</v>
      </c>
      <c r="BI119" s="13" t="s">
        <v>47</v>
      </c>
      <c r="BJ119" s="13" t="s">
        <v>47</v>
      </c>
      <c r="BK119" s="13" t="s">
        <v>47</v>
      </c>
      <c r="BL119" s="13" t="s">
        <v>47</v>
      </c>
      <c r="BM119" s="19" t="s">
        <v>47</v>
      </c>
      <c r="BN119" s="14">
        <v>0</v>
      </c>
      <c r="BO119" s="15">
        <v>0</v>
      </c>
      <c r="BP119" s="15">
        <v>0</v>
      </c>
      <c r="BQ119" s="16">
        <v>0</v>
      </c>
    </row>
    <row r="120" spans="1:69" s="13" customFormat="1" ht="28.5" x14ac:dyDescent="0.45">
      <c r="A120" s="17" t="s">
        <v>328</v>
      </c>
      <c r="B120" s="13" t="s">
        <v>329</v>
      </c>
      <c r="C120" s="13">
        <v>14</v>
      </c>
      <c r="D120" s="13" t="s">
        <v>338</v>
      </c>
      <c r="E120" s="13" t="s">
        <v>339</v>
      </c>
      <c r="F120" s="15">
        <v>119</v>
      </c>
      <c r="G120" s="13" t="s">
        <v>340</v>
      </c>
      <c r="H120" s="14" t="s">
        <v>691</v>
      </c>
      <c r="I120" s="13" t="s">
        <v>72</v>
      </c>
      <c r="J120" s="15">
        <v>2000</v>
      </c>
      <c r="K120" s="13" t="s">
        <v>56</v>
      </c>
      <c r="L120" s="18">
        <v>86.7</v>
      </c>
      <c r="M120" s="18">
        <v>86.16</v>
      </c>
      <c r="N120" s="18">
        <v>85.75</v>
      </c>
      <c r="O120" s="18">
        <v>85.34</v>
      </c>
      <c r="P120" s="18">
        <v>85.19</v>
      </c>
      <c r="Q120" s="18">
        <v>85.46</v>
      </c>
      <c r="R120" s="18">
        <v>85.35</v>
      </c>
      <c r="S120" s="18">
        <v>85.48</v>
      </c>
      <c r="T120" s="18">
        <v>85.54</v>
      </c>
      <c r="U120" s="18">
        <v>85.51</v>
      </c>
      <c r="V120" s="18">
        <v>85.33</v>
      </c>
      <c r="W120" s="18">
        <v>86.71</v>
      </c>
      <c r="X120" s="18">
        <v>86.68</v>
      </c>
      <c r="Y120" s="18">
        <v>86.62</v>
      </c>
      <c r="Z120" s="18">
        <v>86.84</v>
      </c>
      <c r="AA120" s="18">
        <v>86.6</v>
      </c>
      <c r="AB120" s="18">
        <v>86.76</v>
      </c>
      <c r="AC120" s="18">
        <v>87.42</v>
      </c>
      <c r="AD120" s="18">
        <v>87.81</v>
      </c>
      <c r="AE120" s="18">
        <v>87.86</v>
      </c>
      <c r="AF120" s="18">
        <v>88.21</v>
      </c>
      <c r="AG120" s="18">
        <v>88.13</v>
      </c>
      <c r="AH120" s="15">
        <v>87.9</v>
      </c>
      <c r="AI120" s="15" t="s">
        <v>48</v>
      </c>
      <c r="AJ120" s="71"/>
      <c r="AK120" s="63" t="s">
        <v>45</v>
      </c>
      <c r="AL120" s="23" t="s">
        <v>46</v>
      </c>
      <c r="AM120" s="19"/>
      <c r="AN120" s="17">
        <v>1</v>
      </c>
      <c r="AO120" s="13">
        <v>1</v>
      </c>
      <c r="AP120" s="13">
        <v>1</v>
      </c>
      <c r="AQ120" s="13">
        <v>1</v>
      </c>
      <c r="AR120" s="13">
        <v>0</v>
      </c>
      <c r="AS120" s="13">
        <v>1</v>
      </c>
      <c r="AT120" s="16">
        <f t="shared" si="4"/>
        <v>5</v>
      </c>
      <c r="AU120" s="17" t="s">
        <v>48</v>
      </c>
      <c r="AV120" s="13" t="s">
        <v>48</v>
      </c>
      <c r="AW120" s="13" t="s">
        <v>48</v>
      </c>
      <c r="AX120" s="13" t="s">
        <v>48</v>
      </c>
      <c r="AY120" s="19" t="s">
        <v>48</v>
      </c>
      <c r="AZ120" s="15" t="s">
        <v>48</v>
      </c>
      <c r="BA120" s="15" t="s">
        <v>48</v>
      </c>
      <c r="BB120" s="15" t="s">
        <v>48</v>
      </c>
      <c r="BC120" s="15" t="s">
        <v>48</v>
      </c>
      <c r="BD120" s="15" t="s">
        <v>48</v>
      </c>
      <c r="BE120" s="15" t="s">
        <v>48</v>
      </c>
      <c r="BF120" s="17" t="s">
        <v>47</v>
      </c>
      <c r="BG120" s="13" t="s">
        <v>47</v>
      </c>
      <c r="BH120" s="13" t="s">
        <v>47</v>
      </c>
      <c r="BI120" s="13" t="s">
        <v>47</v>
      </c>
      <c r="BJ120" s="13" t="s">
        <v>47</v>
      </c>
      <c r="BK120" s="13" t="s">
        <v>47</v>
      </c>
      <c r="BL120" s="13" t="s">
        <v>47</v>
      </c>
      <c r="BM120" s="19" t="s">
        <v>47</v>
      </c>
      <c r="BN120" s="14">
        <v>0</v>
      </c>
      <c r="BO120" s="15">
        <v>0</v>
      </c>
      <c r="BP120" s="15">
        <v>0</v>
      </c>
      <c r="BQ120" s="16">
        <v>0</v>
      </c>
    </row>
    <row r="121" spans="1:69" s="13" customFormat="1" ht="28.5" x14ac:dyDescent="0.45">
      <c r="A121" s="17" t="s">
        <v>328</v>
      </c>
      <c r="B121" s="13" t="s">
        <v>329</v>
      </c>
      <c r="C121" s="13">
        <v>14</v>
      </c>
      <c r="D121" s="13" t="s">
        <v>338</v>
      </c>
      <c r="E121" s="13" t="s">
        <v>339</v>
      </c>
      <c r="F121" s="33">
        <v>120</v>
      </c>
      <c r="G121" s="13" t="s">
        <v>341</v>
      </c>
      <c r="H121" s="14" t="s">
        <v>691</v>
      </c>
      <c r="I121" s="15" t="s">
        <v>72</v>
      </c>
      <c r="J121" s="15">
        <v>2000</v>
      </c>
      <c r="K121" s="15" t="s">
        <v>56</v>
      </c>
      <c r="L121" s="18">
        <v>9.1199999999999992</v>
      </c>
      <c r="M121" s="18">
        <v>9.36</v>
      </c>
      <c r="N121" s="18">
        <v>9.61</v>
      </c>
      <c r="O121" s="18">
        <v>9.83</v>
      </c>
      <c r="P121" s="18">
        <v>10.01</v>
      </c>
      <c r="Q121" s="18">
        <v>10.15</v>
      </c>
      <c r="R121" s="18">
        <v>10.31</v>
      </c>
      <c r="S121" s="18">
        <v>10.39</v>
      </c>
      <c r="T121" s="18">
        <v>10.52</v>
      </c>
      <c r="U121" s="18">
        <v>10.76</v>
      </c>
      <c r="V121" s="18">
        <v>10.88</v>
      </c>
      <c r="W121" s="18">
        <v>11.18</v>
      </c>
      <c r="X121" s="18">
        <v>11.14</v>
      </c>
      <c r="Y121" s="18">
        <v>11.02</v>
      </c>
      <c r="Z121" s="18">
        <v>10.91</v>
      </c>
      <c r="AA121" s="18">
        <v>10.76</v>
      </c>
      <c r="AB121" s="18">
        <v>10.65</v>
      </c>
      <c r="AC121" s="18">
        <v>10.59</v>
      </c>
      <c r="AD121" s="18">
        <v>10.54</v>
      </c>
      <c r="AE121" s="18">
        <v>10.51</v>
      </c>
      <c r="AF121" s="18">
        <v>10.49</v>
      </c>
      <c r="AG121" s="18">
        <v>10.48</v>
      </c>
      <c r="AH121" s="15">
        <v>10.4</v>
      </c>
      <c r="AI121" s="15" t="s">
        <v>48</v>
      </c>
      <c r="AJ121" s="71"/>
      <c r="AK121" s="63" t="s">
        <v>45</v>
      </c>
      <c r="AL121" s="23" t="s">
        <v>46</v>
      </c>
      <c r="AM121" s="19"/>
      <c r="AN121" s="17">
        <v>1</v>
      </c>
      <c r="AO121" s="13">
        <v>1</v>
      </c>
      <c r="AP121" s="13">
        <v>1</v>
      </c>
      <c r="AQ121" s="13">
        <v>1</v>
      </c>
      <c r="AR121" s="13">
        <v>0</v>
      </c>
      <c r="AS121" s="13">
        <v>1</v>
      </c>
      <c r="AT121" s="16">
        <f t="shared" si="4"/>
        <v>5</v>
      </c>
      <c r="AU121" s="17" t="s">
        <v>48</v>
      </c>
      <c r="AV121" s="13" t="s">
        <v>48</v>
      </c>
      <c r="AW121" s="13" t="s">
        <v>48</v>
      </c>
      <c r="AX121" s="13" t="s">
        <v>48</v>
      </c>
      <c r="AY121" s="19" t="s">
        <v>48</v>
      </c>
      <c r="AZ121" s="15" t="s">
        <v>48</v>
      </c>
      <c r="BA121" s="15" t="s">
        <v>48</v>
      </c>
      <c r="BB121" s="15" t="s">
        <v>48</v>
      </c>
      <c r="BC121" s="15" t="s">
        <v>48</v>
      </c>
      <c r="BD121" s="15" t="s">
        <v>48</v>
      </c>
      <c r="BE121" s="15" t="s">
        <v>48</v>
      </c>
      <c r="BF121" s="17" t="s">
        <v>47</v>
      </c>
      <c r="BG121" s="13" t="s">
        <v>47</v>
      </c>
      <c r="BH121" s="13" t="s">
        <v>47</v>
      </c>
      <c r="BI121" s="13" t="s">
        <v>47</v>
      </c>
      <c r="BJ121" s="13" t="s">
        <v>47</v>
      </c>
      <c r="BK121" s="13" t="s">
        <v>47</v>
      </c>
      <c r="BL121" s="13" t="s">
        <v>47</v>
      </c>
      <c r="BM121" s="19" t="s">
        <v>47</v>
      </c>
      <c r="BN121" s="14">
        <v>0</v>
      </c>
      <c r="BO121" s="15">
        <v>0</v>
      </c>
      <c r="BP121" s="15">
        <v>0</v>
      </c>
      <c r="BQ121" s="16">
        <v>0</v>
      </c>
    </row>
    <row r="122" spans="1:69" ht="28.5" x14ac:dyDescent="0.45">
      <c r="A122" s="14" t="s">
        <v>328</v>
      </c>
      <c r="B122" s="15" t="s">
        <v>329</v>
      </c>
      <c r="C122" s="13">
        <v>14</v>
      </c>
      <c r="D122" s="15" t="s">
        <v>338</v>
      </c>
      <c r="E122" s="13" t="s">
        <v>339</v>
      </c>
      <c r="F122" s="15">
        <v>121</v>
      </c>
      <c r="G122" s="15" t="s">
        <v>342</v>
      </c>
      <c r="H122" s="14" t="s">
        <v>691</v>
      </c>
      <c r="I122" s="15" t="s">
        <v>72</v>
      </c>
      <c r="J122" s="15">
        <v>2000</v>
      </c>
      <c r="K122" s="15" t="s">
        <v>56</v>
      </c>
      <c r="L122" s="15">
        <v>4.1899999999999977</v>
      </c>
      <c r="M122" s="15">
        <v>4.4699999999999989</v>
      </c>
      <c r="N122" s="15">
        <v>4.6400000000000006</v>
      </c>
      <c r="O122" s="15">
        <v>4.8299999999999983</v>
      </c>
      <c r="P122" s="15">
        <v>4.7999999999999972</v>
      </c>
      <c r="Q122" s="15">
        <v>4.3799999999999955</v>
      </c>
      <c r="R122" s="15">
        <v>4.3400000000000034</v>
      </c>
      <c r="S122" s="15">
        <v>4.1299999999999955</v>
      </c>
      <c r="T122" s="15">
        <v>3.9399999999999977</v>
      </c>
      <c r="U122" s="15">
        <v>3.730000000000004</v>
      </c>
      <c r="V122" s="15">
        <v>3.7900000000000063</v>
      </c>
      <c r="W122" s="15">
        <v>2.0999999999999943</v>
      </c>
      <c r="X122" s="15">
        <v>2.1800000000000068</v>
      </c>
      <c r="Y122" s="15">
        <v>2.3599999999999994</v>
      </c>
      <c r="Z122" s="15">
        <v>2.25</v>
      </c>
      <c r="AA122" s="15">
        <v>2.6500000000000057</v>
      </c>
      <c r="AB122" s="15">
        <v>2.5799999999999983</v>
      </c>
      <c r="AC122" s="15">
        <v>1.9899999999999949</v>
      </c>
      <c r="AD122" s="15">
        <v>1.6500000000000057</v>
      </c>
      <c r="AE122" s="15">
        <v>1.6299999999999955</v>
      </c>
      <c r="AF122" s="15">
        <v>1.2999999999999972</v>
      </c>
      <c r="AG122" s="15">
        <v>1.3900000000000006</v>
      </c>
      <c r="AH122" s="15">
        <v>1.69</v>
      </c>
      <c r="AI122" s="15" t="s">
        <v>48</v>
      </c>
      <c r="AJ122" s="71"/>
      <c r="AK122" s="63" t="s">
        <v>45</v>
      </c>
      <c r="AL122" s="23" t="s">
        <v>46</v>
      </c>
      <c r="AM122" s="19"/>
      <c r="AN122" s="14">
        <v>1</v>
      </c>
      <c r="AO122" s="15">
        <v>1</v>
      </c>
      <c r="AP122" s="15">
        <v>1</v>
      </c>
      <c r="AQ122" s="15">
        <v>1</v>
      </c>
      <c r="AR122" s="15">
        <v>0</v>
      </c>
      <c r="AS122" s="15">
        <v>1</v>
      </c>
      <c r="AT122" s="16">
        <f t="shared" si="4"/>
        <v>5</v>
      </c>
      <c r="AU122" s="17" t="s">
        <v>48</v>
      </c>
      <c r="AV122" s="13" t="s">
        <v>48</v>
      </c>
      <c r="AW122" s="13" t="s">
        <v>48</v>
      </c>
      <c r="AX122" s="15" t="s">
        <v>48</v>
      </c>
      <c r="AY122" s="16" t="s">
        <v>48</v>
      </c>
      <c r="AZ122" s="15" t="s">
        <v>48</v>
      </c>
      <c r="BA122" s="15" t="s">
        <v>48</v>
      </c>
      <c r="BB122" s="15" t="s">
        <v>48</v>
      </c>
      <c r="BC122" s="15" t="s">
        <v>48</v>
      </c>
      <c r="BD122" s="15" t="s">
        <v>48</v>
      </c>
      <c r="BE122" s="15" t="s">
        <v>48</v>
      </c>
      <c r="BF122" s="17" t="s">
        <v>47</v>
      </c>
      <c r="BG122" s="13" t="s">
        <v>47</v>
      </c>
      <c r="BH122" s="13" t="s">
        <v>47</v>
      </c>
      <c r="BI122" s="13" t="s">
        <v>47</v>
      </c>
      <c r="BJ122" s="13" t="s">
        <v>47</v>
      </c>
      <c r="BK122" s="13" t="s">
        <v>47</v>
      </c>
      <c r="BL122" s="13" t="s">
        <v>47</v>
      </c>
      <c r="BM122" s="19" t="s">
        <v>47</v>
      </c>
      <c r="BN122" s="14">
        <v>0</v>
      </c>
      <c r="BO122" s="15">
        <v>0</v>
      </c>
      <c r="BP122" s="15">
        <v>0</v>
      </c>
      <c r="BQ122" s="16">
        <v>0</v>
      </c>
    </row>
    <row r="123" spans="1:69" ht="28.5" x14ac:dyDescent="0.45">
      <c r="A123" s="14" t="s">
        <v>328</v>
      </c>
      <c r="B123" s="15" t="s">
        <v>329</v>
      </c>
      <c r="C123" s="13">
        <v>14</v>
      </c>
      <c r="D123" s="15" t="s">
        <v>338</v>
      </c>
      <c r="E123" s="13" t="s">
        <v>343</v>
      </c>
      <c r="F123" s="33">
        <v>122</v>
      </c>
      <c r="G123" s="15" t="s">
        <v>344</v>
      </c>
      <c r="H123" s="14" t="s">
        <v>663</v>
      </c>
      <c r="I123" s="15" t="s">
        <v>72</v>
      </c>
      <c r="J123" s="15">
        <v>1991</v>
      </c>
      <c r="K123" s="15" t="s">
        <v>118</v>
      </c>
      <c r="L123" s="32">
        <v>1026</v>
      </c>
      <c r="M123" s="32">
        <v>1073</v>
      </c>
      <c r="N123" s="32">
        <v>1029</v>
      </c>
      <c r="O123" s="32">
        <v>1140</v>
      </c>
      <c r="P123" s="32">
        <v>1081</v>
      </c>
      <c r="Q123" s="32">
        <v>1220</v>
      </c>
      <c r="R123" s="32">
        <v>1259</v>
      </c>
      <c r="S123" s="32">
        <v>1313</v>
      </c>
      <c r="T123" s="32">
        <v>1198</v>
      </c>
      <c r="U123" s="32">
        <v>1217</v>
      </c>
      <c r="V123" s="32">
        <v>1296</v>
      </c>
      <c r="W123" s="32">
        <v>1200</v>
      </c>
      <c r="X123" s="32">
        <v>1046</v>
      </c>
      <c r="Y123" s="15">
        <v>876</v>
      </c>
      <c r="Z123" s="15">
        <v>864</v>
      </c>
      <c r="AA123" s="15">
        <v>877</v>
      </c>
      <c r="AB123" s="15">
        <v>857</v>
      </c>
      <c r="AC123" s="15">
        <v>797</v>
      </c>
      <c r="AD123" s="15">
        <v>955</v>
      </c>
      <c r="AE123" s="58">
        <v>932</v>
      </c>
      <c r="AF123" s="58">
        <v>913</v>
      </c>
      <c r="AG123" s="15">
        <v>933</v>
      </c>
      <c r="AH123" s="15">
        <v>869</v>
      </c>
      <c r="AI123" s="15">
        <v>965</v>
      </c>
      <c r="AJ123" s="71"/>
      <c r="AK123" s="63" t="s">
        <v>45</v>
      </c>
      <c r="AL123" s="23" t="s">
        <v>46</v>
      </c>
      <c r="AM123" s="19"/>
      <c r="AN123" s="14">
        <v>1</v>
      </c>
      <c r="AO123" s="15">
        <v>1</v>
      </c>
      <c r="AP123" s="15">
        <v>1</v>
      </c>
      <c r="AQ123" s="15">
        <v>1</v>
      </c>
      <c r="AR123" s="15">
        <v>1</v>
      </c>
      <c r="AS123" s="15">
        <v>1</v>
      </c>
      <c r="AT123" s="16">
        <f t="shared" si="4"/>
        <v>6</v>
      </c>
      <c r="AU123" s="14" t="s">
        <v>48</v>
      </c>
      <c r="AV123" s="15" t="s">
        <v>48</v>
      </c>
      <c r="AW123" s="15" t="s">
        <v>48</v>
      </c>
      <c r="AX123" s="15" t="s">
        <v>48</v>
      </c>
      <c r="AY123" s="16" t="s">
        <v>48</v>
      </c>
      <c r="AZ123" s="15" t="s">
        <v>48</v>
      </c>
      <c r="BA123" s="15" t="s">
        <v>48</v>
      </c>
      <c r="BB123" s="15" t="s">
        <v>48</v>
      </c>
      <c r="BC123" s="15" t="s">
        <v>48</v>
      </c>
      <c r="BD123" s="15" t="s">
        <v>48</v>
      </c>
      <c r="BE123" s="15" t="s">
        <v>48</v>
      </c>
      <c r="BF123" s="17" t="s">
        <v>47</v>
      </c>
      <c r="BG123" s="13" t="s">
        <v>47</v>
      </c>
      <c r="BH123" s="13" t="s">
        <v>47</v>
      </c>
      <c r="BI123" s="13" t="s">
        <v>47</v>
      </c>
      <c r="BJ123" s="13" t="s">
        <v>47</v>
      </c>
      <c r="BK123" s="13" t="s">
        <v>47</v>
      </c>
      <c r="BL123" s="13" t="s">
        <v>47</v>
      </c>
      <c r="BM123" s="19" t="s">
        <v>47</v>
      </c>
      <c r="BN123" s="14">
        <v>0</v>
      </c>
      <c r="BO123" s="15">
        <v>0</v>
      </c>
      <c r="BP123" s="15">
        <v>0</v>
      </c>
      <c r="BQ123" s="16">
        <v>0</v>
      </c>
    </row>
    <row r="124" spans="1:69" ht="42.75" x14ac:dyDescent="0.45">
      <c r="A124" s="14" t="s">
        <v>328</v>
      </c>
      <c r="B124" s="15" t="s">
        <v>329</v>
      </c>
      <c r="C124" s="15">
        <v>15</v>
      </c>
      <c r="D124" s="15" t="s">
        <v>345</v>
      </c>
      <c r="E124" s="15" t="s">
        <v>346</v>
      </c>
      <c r="F124" s="15">
        <v>123</v>
      </c>
      <c r="G124" s="15" t="s">
        <v>347</v>
      </c>
      <c r="H124" s="14" t="s">
        <v>664</v>
      </c>
      <c r="I124" s="15" t="s">
        <v>72</v>
      </c>
      <c r="J124" s="15">
        <v>2000</v>
      </c>
      <c r="K124" s="15" t="s">
        <v>118</v>
      </c>
      <c r="L124" s="32">
        <v>2242</v>
      </c>
      <c r="M124" s="32">
        <v>2240</v>
      </c>
      <c r="N124" s="32">
        <v>2221</v>
      </c>
      <c r="O124" s="32">
        <v>2197</v>
      </c>
      <c r="P124" s="32">
        <v>2166</v>
      </c>
      <c r="Q124" s="32">
        <v>2139</v>
      </c>
      <c r="R124" s="32">
        <v>2104</v>
      </c>
      <c r="S124" s="32">
        <v>2087</v>
      </c>
      <c r="T124" s="32">
        <v>2083</v>
      </c>
      <c r="U124" s="32">
        <v>2084</v>
      </c>
      <c r="V124" s="32">
        <v>2064</v>
      </c>
      <c r="W124" s="32">
        <v>2045</v>
      </c>
      <c r="X124" s="32">
        <v>2017</v>
      </c>
      <c r="Y124" s="32">
        <v>1996</v>
      </c>
      <c r="Z124" s="32">
        <v>1980</v>
      </c>
      <c r="AA124" s="32">
        <v>1956</v>
      </c>
      <c r="AB124" s="32">
        <v>1951</v>
      </c>
      <c r="AC124" s="32">
        <v>1942</v>
      </c>
      <c r="AD124" s="32">
        <v>1925</v>
      </c>
      <c r="AE124" s="32">
        <v>1914</v>
      </c>
      <c r="AF124" s="32">
        <v>1903</v>
      </c>
      <c r="AG124" s="32">
        <v>1887</v>
      </c>
      <c r="AH124" s="32">
        <v>1893</v>
      </c>
      <c r="AI124" s="15" t="s">
        <v>48</v>
      </c>
      <c r="AJ124" s="71"/>
      <c r="AK124" s="63" t="s">
        <v>45</v>
      </c>
      <c r="AL124" s="23" t="s">
        <v>46</v>
      </c>
      <c r="AM124" s="19"/>
      <c r="AN124" s="14">
        <v>1</v>
      </c>
      <c r="AO124" s="15">
        <v>1</v>
      </c>
      <c r="AP124" s="15">
        <v>1</v>
      </c>
      <c r="AQ124" s="15">
        <v>1</v>
      </c>
      <c r="AR124" s="15">
        <v>0</v>
      </c>
      <c r="AS124" s="15">
        <v>1</v>
      </c>
      <c r="AT124" s="16">
        <f t="shared" si="4"/>
        <v>5</v>
      </c>
      <c r="AU124" s="14" t="s">
        <v>48</v>
      </c>
      <c r="AV124" s="15" t="s">
        <v>48</v>
      </c>
      <c r="AW124" s="15" t="s">
        <v>48</v>
      </c>
      <c r="AX124" s="15" t="s">
        <v>48</v>
      </c>
      <c r="AY124" s="16" t="s">
        <v>48</v>
      </c>
      <c r="AZ124" s="15" t="s">
        <v>48</v>
      </c>
      <c r="BA124" s="15" t="s">
        <v>48</v>
      </c>
      <c r="BB124" s="15" t="s">
        <v>48</v>
      </c>
      <c r="BC124" s="15" t="s">
        <v>48</v>
      </c>
      <c r="BD124" s="15" t="s">
        <v>48</v>
      </c>
      <c r="BE124" s="15" t="s">
        <v>48</v>
      </c>
      <c r="BF124" s="17" t="s">
        <v>47</v>
      </c>
      <c r="BG124" s="13" t="s">
        <v>47</v>
      </c>
      <c r="BH124" s="13" t="s">
        <v>47</v>
      </c>
      <c r="BI124" s="13" t="s">
        <v>47</v>
      </c>
      <c r="BJ124" s="13" t="s">
        <v>47</v>
      </c>
      <c r="BK124" s="13" t="s">
        <v>47</v>
      </c>
      <c r="BL124" s="13" t="s">
        <v>47</v>
      </c>
      <c r="BM124" s="19" t="s">
        <v>47</v>
      </c>
      <c r="BN124" s="14">
        <v>0</v>
      </c>
      <c r="BO124" s="15">
        <v>0</v>
      </c>
      <c r="BP124" s="15">
        <v>0</v>
      </c>
      <c r="BQ124" s="16">
        <v>0</v>
      </c>
    </row>
    <row r="125" spans="1:69" ht="42.75" x14ac:dyDescent="0.45">
      <c r="A125" s="14" t="s">
        <v>328</v>
      </c>
      <c r="B125" s="15" t="s">
        <v>329</v>
      </c>
      <c r="C125" s="15">
        <v>15</v>
      </c>
      <c r="D125" s="15" t="s">
        <v>345</v>
      </c>
      <c r="E125" s="15" t="s">
        <v>346</v>
      </c>
      <c r="F125" s="33">
        <v>124</v>
      </c>
      <c r="G125" s="15" t="s">
        <v>348</v>
      </c>
      <c r="H125" s="14" t="s">
        <v>664</v>
      </c>
      <c r="I125" s="15" t="s">
        <v>72</v>
      </c>
      <c r="J125" s="15">
        <v>2000</v>
      </c>
      <c r="K125" s="15" t="s">
        <v>118</v>
      </c>
      <c r="L125" s="32">
        <v>559651</v>
      </c>
      <c r="M125" s="32">
        <v>552680</v>
      </c>
      <c r="N125" s="32">
        <v>547284</v>
      </c>
      <c r="O125" s="32">
        <v>541901</v>
      </c>
      <c r="P125" s="32">
        <v>531333</v>
      </c>
      <c r="Q125" s="32">
        <v>523824</v>
      </c>
      <c r="R125" s="32">
        <v>510767</v>
      </c>
      <c r="S125" s="32">
        <v>506954</v>
      </c>
      <c r="T125" s="32">
        <v>503360</v>
      </c>
      <c r="U125" s="32">
        <v>503341</v>
      </c>
      <c r="V125" s="32">
        <v>502749</v>
      </c>
      <c r="W125" s="32">
        <v>502029</v>
      </c>
      <c r="X125" s="32">
        <v>501475</v>
      </c>
      <c r="Y125" s="32">
        <v>500671</v>
      </c>
      <c r="Z125" s="32">
        <v>500680</v>
      </c>
      <c r="AA125" s="32">
        <v>499351</v>
      </c>
      <c r="AB125" s="32">
        <v>498718</v>
      </c>
      <c r="AC125" s="32">
        <v>497182</v>
      </c>
      <c r="AD125" s="32">
        <v>498192</v>
      </c>
      <c r="AE125" s="32">
        <v>494326</v>
      </c>
      <c r="AF125" s="32">
        <v>487783</v>
      </c>
      <c r="AG125" s="32">
        <v>483606</v>
      </c>
      <c r="AH125" s="32">
        <v>480382</v>
      </c>
      <c r="AI125" s="15" t="s">
        <v>48</v>
      </c>
      <c r="AJ125" s="71"/>
      <c r="AK125" s="63" t="s">
        <v>45</v>
      </c>
      <c r="AL125" s="23" t="s">
        <v>46</v>
      </c>
      <c r="AM125" s="19"/>
      <c r="AN125" s="14">
        <v>1</v>
      </c>
      <c r="AO125" s="15">
        <v>1</v>
      </c>
      <c r="AP125" s="15">
        <v>1</v>
      </c>
      <c r="AQ125" s="15">
        <v>1</v>
      </c>
      <c r="AR125" s="15">
        <v>0</v>
      </c>
      <c r="AS125" s="15">
        <v>1</v>
      </c>
      <c r="AT125" s="16">
        <f t="shared" si="4"/>
        <v>5</v>
      </c>
      <c r="AU125" s="14" t="s">
        <v>48</v>
      </c>
      <c r="AV125" s="15" t="s">
        <v>48</v>
      </c>
      <c r="AW125" s="15" t="s">
        <v>48</v>
      </c>
      <c r="AX125" s="15" t="s">
        <v>48</v>
      </c>
      <c r="AY125" s="16" t="s">
        <v>48</v>
      </c>
      <c r="AZ125" s="15" t="s">
        <v>48</v>
      </c>
      <c r="BA125" s="15" t="s">
        <v>48</v>
      </c>
      <c r="BB125" s="15" t="s">
        <v>48</v>
      </c>
      <c r="BC125" s="15" t="s">
        <v>48</v>
      </c>
      <c r="BD125" s="15" t="s">
        <v>48</v>
      </c>
      <c r="BE125" s="15" t="s">
        <v>48</v>
      </c>
      <c r="BF125" s="17" t="s">
        <v>47</v>
      </c>
      <c r="BG125" s="13" t="s">
        <v>47</v>
      </c>
      <c r="BH125" s="13" t="s">
        <v>47</v>
      </c>
      <c r="BI125" s="13" t="s">
        <v>47</v>
      </c>
      <c r="BJ125" s="13" t="s">
        <v>47</v>
      </c>
      <c r="BK125" s="13" t="s">
        <v>47</v>
      </c>
      <c r="BL125" s="13" t="s">
        <v>47</v>
      </c>
      <c r="BM125" s="19" t="s">
        <v>47</v>
      </c>
      <c r="BN125" s="14">
        <v>0</v>
      </c>
      <c r="BO125" s="15">
        <v>0</v>
      </c>
      <c r="BP125" s="15">
        <v>0</v>
      </c>
      <c r="BQ125" s="16">
        <v>0</v>
      </c>
    </row>
    <row r="126" spans="1:69" ht="42.75" x14ac:dyDescent="0.45">
      <c r="A126" s="14" t="s">
        <v>328</v>
      </c>
      <c r="B126" s="15" t="s">
        <v>329</v>
      </c>
      <c r="C126" s="15">
        <v>15</v>
      </c>
      <c r="D126" s="15" t="s">
        <v>345</v>
      </c>
      <c r="E126" s="15" t="s">
        <v>346</v>
      </c>
      <c r="F126" s="15">
        <v>125</v>
      </c>
      <c r="G126" s="15" t="s">
        <v>349</v>
      </c>
      <c r="H126" s="14" t="s">
        <v>664</v>
      </c>
      <c r="I126" s="15" t="s">
        <v>72</v>
      </c>
      <c r="J126" s="15">
        <v>2000</v>
      </c>
      <c r="K126" s="15" t="s">
        <v>350</v>
      </c>
      <c r="L126" s="15">
        <v>9.6999999999999993</v>
      </c>
      <c r="M126" s="15">
        <v>9.4</v>
      </c>
      <c r="N126" s="15">
        <v>9.1999999999999993</v>
      </c>
      <c r="O126" s="15">
        <v>8.9</v>
      </c>
      <c r="P126" s="15">
        <v>8.6999999999999993</v>
      </c>
      <c r="Q126" s="15">
        <v>8.6999999999999993</v>
      </c>
      <c r="R126" s="15">
        <v>8.5</v>
      </c>
      <c r="S126" s="15">
        <v>8.3000000000000007</v>
      </c>
      <c r="T126" s="15">
        <v>8.1</v>
      </c>
      <c r="U126" s="15">
        <v>8</v>
      </c>
      <c r="V126" s="15">
        <v>7.9</v>
      </c>
      <c r="W126" s="15">
        <v>7.7</v>
      </c>
      <c r="X126" s="15">
        <v>7.6</v>
      </c>
      <c r="Y126" s="15">
        <v>7.5</v>
      </c>
      <c r="Z126" s="15">
        <v>7.4</v>
      </c>
      <c r="AA126" s="15">
        <v>7.3</v>
      </c>
      <c r="AB126" s="15">
        <v>7.3</v>
      </c>
      <c r="AC126" s="15">
        <v>7.3</v>
      </c>
      <c r="AD126" s="15">
        <v>7.2</v>
      </c>
      <c r="AE126" s="15">
        <v>7.2</v>
      </c>
      <c r="AF126" s="15">
        <v>7.2</v>
      </c>
      <c r="AG126" s="15">
        <v>7.2</v>
      </c>
      <c r="AH126" s="15">
        <v>7.2</v>
      </c>
      <c r="AI126" s="15" t="s">
        <v>48</v>
      </c>
      <c r="AJ126" s="71"/>
      <c r="AK126" s="63" t="s">
        <v>45</v>
      </c>
      <c r="AL126" s="23" t="s">
        <v>46</v>
      </c>
      <c r="AM126" s="19"/>
      <c r="AN126" s="14">
        <v>1</v>
      </c>
      <c r="AO126" s="15">
        <v>1</v>
      </c>
      <c r="AP126" s="15">
        <v>1</v>
      </c>
      <c r="AQ126" s="15">
        <v>1</v>
      </c>
      <c r="AR126" s="15">
        <v>0</v>
      </c>
      <c r="AS126" s="15">
        <v>1</v>
      </c>
      <c r="AT126" s="16">
        <f t="shared" si="4"/>
        <v>5</v>
      </c>
      <c r="AU126" s="14" t="s">
        <v>48</v>
      </c>
      <c r="AV126" s="15" t="s">
        <v>48</v>
      </c>
      <c r="AW126" s="15" t="s">
        <v>48</v>
      </c>
      <c r="AX126" s="15" t="s">
        <v>48</v>
      </c>
      <c r="AY126" s="16" t="s">
        <v>48</v>
      </c>
      <c r="AZ126" s="15" t="s">
        <v>48</v>
      </c>
      <c r="BA126" s="15" t="s">
        <v>48</v>
      </c>
      <c r="BB126" s="15" t="s">
        <v>48</v>
      </c>
      <c r="BC126" s="15" t="s">
        <v>48</v>
      </c>
      <c r="BD126" s="15" t="s">
        <v>48</v>
      </c>
      <c r="BE126" s="15" t="s">
        <v>48</v>
      </c>
      <c r="BF126" s="17" t="s">
        <v>47</v>
      </c>
      <c r="BG126" s="13" t="s">
        <v>47</v>
      </c>
      <c r="BH126" s="13" t="s">
        <v>47</v>
      </c>
      <c r="BI126" s="13" t="s">
        <v>47</v>
      </c>
      <c r="BJ126" s="13" t="s">
        <v>47</v>
      </c>
      <c r="BK126" s="13" t="s">
        <v>47</v>
      </c>
      <c r="BL126" s="13" t="s">
        <v>47</v>
      </c>
      <c r="BM126" s="19" t="s">
        <v>47</v>
      </c>
      <c r="BN126" s="14">
        <v>0</v>
      </c>
      <c r="BO126" s="15">
        <v>0</v>
      </c>
      <c r="BP126" s="15">
        <v>0</v>
      </c>
      <c r="BQ126" s="16">
        <v>0</v>
      </c>
    </row>
    <row r="127" spans="1:69" ht="42.75" x14ac:dyDescent="0.45">
      <c r="A127" s="14" t="s">
        <v>328</v>
      </c>
      <c r="B127" s="15" t="s">
        <v>329</v>
      </c>
      <c r="C127" s="15">
        <v>15</v>
      </c>
      <c r="D127" s="15" t="s">
        <v>345</v>
      </c>
      <c r="E127" s="15" t="s">
        <v>346</v>
      </c>
      <c r="F127" s="33">
        <v>126</v>
      </c>
      <c r="G127" s="15" t="s">
        <v>351</v>
      </c>
      <c r="H127" s="14" t="s">
        <v>664</v>
      </c>
      <c r="I127" s="15" t="s">
        <v>72</v>
      </c>
      <c r="J127" s="15">
        <v>2000</v>
      </c>
      <c r="K127" s="15" t="s">
        <v>56</v>
      </c>
      <c r="L127" s="33">
        <v>81.900000000000006</v>
      </c>
      <c r="M127" s="33">
        <v>81.099999999999994</v>
      </c>
      <c r="N127" s="33">
        <v>80.099999999999994</v>
      </c>
      <c r="O127" s="33">
        <v>77.599999999999994</v>
      </c>
      <c r="P127" s="33">
        <v>75.5</v>
      </c>
      <c r="Q127" s="33">
        <v>74.900000000000006</v>
      </c>
      <c r="R127" s="33">
        <v>76.3</v>
      </c>
      <c r="S127" s="33">
        <v>77.2</v>
      </c>
      <c r="T127" s="33">
        <v>77.400000000000006</v>
      </c>
      <c r="U127" s="33">
        <v>77.5</v>
      </c>
      <c r="V127" s="33">
        <v>77.400000000000006</v>
      </c>
      <c r="W127" s="33">
        <v>77.3</v>
      </c>
      <c r="X127" s="33">
        <v>77.400000000000006</v>
      </c>
      <c r="Y127" s="33">
        <v>77.3</v>
      </c>
      <c r="Z127" s="33">
        <v>77.400000000000006</v>
      </c>
      <c r="AA127" s="33">
        <v>77.5</v>
      </c>
      <c r="AB127" s="33">
        <v>77.900000000000006</v>
      </c>
      <c r="AC127" s="33">
        <v>77.8</v>
      </c>
      <c r="AD127" s="33">
        <v>77.099999999999994</v>
      </c>
      <c r="AE127" s="33">
        <v>77.2</v>
      </c>
      <c r="AF127" s="33">
        <v>67.3</v>
      </c>
      <c r="AG127" s="33">
        <v>68</v>
      </c>
      <c r="AH127" s="15">
        <v>69</v>
      </c>
      <c r="AI127" s="15" t="s">
        <v>48</v>
      </c>
      <c r="AJ127" s="71"/>
      <c r="AK127" s="63" t="s">
        <v>45</v>
      </c>
      <c r="AL127" s="23" t="s">
        <v>46</v>
      </c>
      <c r="AM127" s="19"/>
      <c r="AN127" s="14">
        <v>1</v>
      </c>
      <c r="AO127" s="15">
        <v>1</v>
      </c>
      <c r="AP127" s="15">
        <v>1</v>
      </c>
      <c r="AQ127" s="15">
        <v>1</v>
      </c>
      <c r="AR127" s="15">
        <v>0</v>
      </c>
      <c r="AS127" s="15">
        <v>1</v>
      </c>
      <c r="AT127" s="16">
        <f t="shared" si="4"/>
        <v>5</v>
      </c>
      <c r="AU127" s="14" t="s">
        <v>48</v>
      </c>
      <c r="AV127" s="15" t="s">
        <v>48</v>
      </c>
      <c r="AW127" s="15" t="s">
        <v>48</v>
      </c>
      <c r="AX127" s="15" t="s">
        <v>48</v>
      </c>
      <c r="AY127" s="16" t="s">
        <v>48</v>
      </c>
      <c r="AZ127" s="15" t="s">
        <v>48</v>
      </c>
      <c r="BA127" s="15" t="s">
        <v>48</v>
      </c>
      <c r="BB127" s="15" t="s">
        <v>48</v>
      </c>
      <c r="BC127" s="15" t="s">
        <v>48</v>
      </c>
      <c r="BD127" s="15" t="s">
        <v>48</v>
      </c>
      <c r="BE127" s="15" t="s">
        <v>48</v>
      </c>
      <c r="BF127" s="17" t="s">
        <v>47</v>
      </c>
      <c r="BG127" s="13" t="s">
        <v>47</v>
      </c>
      <c r="BH127" s="13" t="s">
        <v>47</v>
      </c>
      <c r="BI127" s="13" t="s">
        <v>47</v>
      </c>
      <c r="BJ127" s="13" t="s">
        <v>47</v>
      </c>
      <c r="BK127" s="13" t="s">
        <v>47</v>
      </c>
      <c r="BL127" s="13" t="s">
        <v>47</v>
      </c>
      <c r="BM127" s="19" t="s">
        <v>47</v>
      </c>
      <c r="BN127" s="14">
        <v>0</v>
      </c>
      <c r="BO127" s="15">
        <v>0</v>
      </c>
      <c r="BP127" s="15">
        <v>0</v>
      </c>
      <c r="BQ127" s="16">
        <v>0</v>
      </c>
    </row>
    <row r="128" spans="1:69" ht="28.5" x14ac:dyDescent="0.45">
      <c r="A128" s="14" t="s">
        <v>328</v>
      </c>
      <c r="B128" s="15" t="s">
        <v>329</v>
      </c>
      <c r="C128" s="15">
        <v>15</v>
      </c>
      <c r="D128" s="15" t="s">
        <v>345</v>
      </c>
      <c r="E128" s="15" t="s">
        <v>38</v>
      </c>
      <c r="F128" s="15">
        <v>127</v>
      </c>
      <c r="G128" s="15" t="s">
        <v>352</v>
      </c>
      <c r="H128" s="14" t="s">
        <v>353</v>
      </c>
      <c r="I128" s="15" t="s">
        <v>72</v>
      </c>
      <c r="J128" s="15">
        <v>1991</v>
      </c>
      <c r="K128" s="15" t="s">
        <v>118</v>
      </c>
      <c r="L128" s="32">
        <v>1393</v>
      </c>
      <c r="M128" s="32">
        <v>1388</v>
      </c>
      <c r="N128" s="32">
        <v>1343</v>
      </c>
      <c r="O128" s="32">
        <v>1316</v>
      </c>
      <c r="P128" s="32">
        <v>1294</v>
      </c>
      <c r="Q128" s="32">
        <v>1270</v>
      </c>
      <c r="R128" s="32">
        <v>1255</v>
      </c>
      <c r="S128" s="32">
        <v>1239</v>
      </c>
      <c r="T128" s="32">
        <v>1239</v>
      </c>
      <c r="U128" s="32">
        <v>1240</v>
      </c>
      <c r="V128" s="32">
        <v>1237</v>
      </c>
      <c r="W128" s="32">
        <v>1233</v>
      </c>
      <c r="X128" s="32">
        <v>1212</v>
      </c>
      <c r="Y128" s="32">
        <v>1187</v>
      </c>
      <c r="Z128" s="32">
        <v>1158</v>
      </c>
      <c r="AA128" s="32">
        <v>1151</v>
      </c>
      <c r="AB128" s="32">
        <v>1149</v>
      </c>
      <c r="AC128" s="32">
        <v>1142</v>
      </c>
      <c r="AD128" s="32">
        <v>1126</v>
      </c>
      <c r="AE128" s="32">
        <v>1112</v>
      </c>
      <c r="AF128" s="32">
        <v>1103</v>
      </c>
      <c r="AG128" s="32">
        <v>1092</v>
      </c>
      <c r="AH128" s="32">
        <v>1089</v>
      </c>
      <c r="AI128" s="32">
        <v>1079</v>
      </c>
      <c r="AJ128" s="71"/>
      <c r="AK128" s="63" t="s">
        <v>67</v>
      </c>
      <c r="AL128" s="23" t="s">
        <v>141</v>
      </c>
      <c r="AM128" s="19"/>
      <c r="AN128" s="14">
        <v>1</v>
      </c>
      <c r="AO128" s="15">
        <v>1</v>
      </c>
      <c r="AP128" s="15">
        <v>1</v>
      </c>
      <c r="AQ128" s="15">
        <v>1</v>
      </c>
      <c r="AR128" s="15">
        <v>1</v>
      </c>
      <c r="AS128" s="15">
        <v>1</v>
      </c>
      <c r="AT128" s="16">
        <f t="shared" si="4"/>
        <v>6</v>
      </c>
      <c r="AU128" s="14" t="s">
        <v>48</v>
      </c>
      <c r="AV128" s="15" t="s">
        <v>48</v>
      </c>
      <c r="AW128" s="15" t="s">
        <v>48</v>
      </c>
      <c r="AX128" s="15" t="s">
        <v>48</v>
      </c>
      <c r="AY128" s="16" t="s">
        <v>48</v>
      </c>
      <c r="AZ128" s="15" t="s">
        <v>48</v>
      </c>
      <c r="BA128" s="15" t="s">
        <v>48</v>
      </c>
      <c r="BB128" s="15" t="s">
        <v>48</v>
      </c>
      <c r="BC128" s="15" t="s">
        <v>48</v>
      </c>
      <c r="BD128" s="15" t="s">
        <v>48</v>
      </c>
      <c r="BE128" s="15" t="s">
        <v>48</v>
      </c>
      <c r="BF128" s="17" t="s">
        <v>47</v>
      </c>
      <c r="BG128" s="13" t="s">
        <v>47</v>
      </c>
      <c r="BH128" s="13" t="s">
        <v>47</v>
      </c>
      <c r="BI128" s="13" t="s">
        <v>47</v>
      </c>
      <c r="BJ128" s="13" t="s">
        <v>47</v>
      </c>
      <c r="BK128" s="13" t="s">
        <v>47</v>
      </c>
      <c r="BL128" s="13" t="s">
        <v>47</v>
      </c>
      <c r="BM128" s="19" t="s">
        <v>47</v>
      </c>
      <c r="BN128" s="14">
        <v>0</v>
      </c>
      <c r="BO128" s="15">
        <v>0</v>
      </c>
      <c r="BP128" s="15">
        <v>0</v>
      </c>
      <c r="BQ128" s="16">
        <v>0</v>
      </c>
    </row>
    <row r="129" spans="1:69" ht="42.75" x14ac:dyDescent="0.45">
      <c r="A129" s="14" t="s">
        <v>328</v>
      </c>
      <c r="B129" s="15" t="s">
        <v>329</v>
      </c>
      <c r="C129" s="15">
        <v>15</v>
      </c>
      <c r="D129" s="15" t="s">
        <v>345</v>
      </c>
      <c r="E129" s="15" t="s">
        <v>869</v>
      </c>
      <c r="F129" s="33">
        <v>128</v>
      </c>
      <c r="G129" s="15" t="s">
        <v>354</v>
      </c>
      <c r="H129" s="14" t="s">
        <v>665</v>
      </c>
      <c r="I129" s="15" t="s">
        <v>72</v>
      </c>
      <c r="J129" s="15">
        <v>2003</v>
      </c>
      <c r="K129" s="15" t="s">
        <v>118</v>
      </c>
      <c r="L129" s="15" t="s">
        <v>48</v>
      </c>
      <c r="M129" s="15" t="s">
        <v>48</v>
      </c>
      <c r="N129" s="15" t="s">
        <v>48</v>
      </c>
      <c r="O129" s="32">
        <v>40335</v>
      </c>
      <c r="P129" s="32">
        <v>39633</v>
      </c>
      <c r="Q129" s="32">
        <v>38337</v>
      </c>
      <c r="R129" s="32">
        <v>37206</v>
      </c>
      <c r="S129" s="32">
        <v>36024</v>
      </c>
      <c r="T129" s="32">
        <v>35203</v>
      </c>
      <c r="U129" s="32">
        <v>34328</v>
      </c>
      <c r="V129" s="32">
        <v>33504</v>
      </c>
      <c r="W129" s="32">
        <v>32854</v>
      </c>
      <c r="X129" s="32">
        <v>32319</v>
      </c>
      <c r="Y129" s="32">
        <v>31734</v>
      </c>
      <c r="Z129" s="32">
        <v>31204</v>
      </c>
      <c r="AA129" s="32">
        <v>30547</v>
      </c>
      <c r="AB129" s="32">
        <v>30071</v>
      </c>
      <c r="AC129" s="32">
        <v>29402</v>
      </c>
      <c r="AD129" s="32">
        <v>28668</v>
      </c>
      <c r="AE129" s="32">
        <v>28074</v>
      </c>
      <c r="AF129" s="32">
        <v>27430</v>
      </c>
      <c r="AG129" s="32">
        <v>26784</v>
      </c>
      <c r="AH129" s="28">
        <v>26175</v>
      </c>
      <c r="AI129" s="28">
        <v>25474</v>
      </c>
      <c r="AJ129" s="71"/>
      <c r="AK129" s="63" t="s">
        <v>67</v>
      </c>
      <c r="AL129" s="23" t="s">
        <v>141</v>
      </c>
      <c r="AM129" s="47" t="s">
        <v>92</v>
      </c>
      <c r="AN129" s="14">
        <v>1</v>
      </c>
      <c r="AO129" s="15">
        <v>1</v>
      </c>
      <c r="AP129" s="15">
        <v>1</v>
      </c>
      <c r="AQ129" s="15">
        <v>1</v>
      </c>
      <c r="AR129" s="32">
        <v>1</v>
      </c>
      <c r="AS129" s="15">
        <v>1</v>
      </c>
      <c r="AT129" s="16">
        <f t="shared" si="4"/>
        <v>6</v>
      </c>
      <c r="AU129" s="14" t="s">
        <v>48</v>
      </c>
      <c r="AV129" s="15" t="s">
        <v>48</v>
      </c>
      <c r="AW129" s="15" t="s">
        <v>48</v>
      </c>
      <c r="AX129" s="15" t="s">
        <v>48</v>
      </c>
      <c r="AY129" s="16" t="s">
        <v>48</v>
      </c>
      <c r="AZ129" s="15" t="s">
        <v>769</v>
      </c>
      <c r="BA129" s="13" t="s">
        <v>47</v>
      </c>
      <c r="BB129" s="32">
        <v>11000</v>
      </c>
      <c r="BC129" s="13" t="s">
        <v>47</v>
      </c>
      <c r="BD129" s="13" t="s">
        <v>47</v>
      </c>
      <c r="BE129" s="13" t="s">
        <v>47</v>
      </c>
      <c r="BF129" s="17" t="s">
        <v>47</v>
      </c>
      <c r="BG129" s="13" t="s">
        <v>47</v>
      </c>
      <c r="BH129" s="13" t="s">
        <v>47</v>
      </c>
      <c r="BI129" s="13" t="s">
        <v>47</v>
      </c>
      <c r="BJ129" s="13" t="s">
        <v>47</v>
      </c>
      <c r="BK129" s="13" t="s">
        <v>47</v>
      </c>
      <c r="BL129" s="13" t="s">
        <v>47</v>
      </c>
      <c r="BM129" s="19" t="s">
        <v>47</v>
      </c>
      <c r="BN129" s="14">
        <v>0</v>
      </c>
      <c r="BO129" s="15">
        <v>1</v>
      </c>
      <c r="BP129" s="15">
        <v>0</v>
      </c>
      <c r="BQ129" s="16">
        <v>1</v>
      </c>
    </row>
    <row r="130" spans="1:69" ht="42.75" x14ac:dyDescent="0.45">
      <c r="A130" s="14" t="s">
        <v>328</v>
      </c>
      <c r="B130" s="15" t="s">
        <v>329</v>
      </c>
      <c r="C130" s="15">
        <v>15</v>
      </c>
      <c r="D130" s="15" t="s">
        <v>345</v>
      </c>
      <c r="E130" s="15" t="s">
        <v>869</v>
      </c>
      <c r="F130" s="15">
        <v>129</v>
      </c>
      <c r="G130" s="15" t="s">
        <v>355</v>
      </c>
      <c r="H130" s="14" t="s">
        <v>665</v>
      </c>
      <c r="I130" s="15" t="s">
        <v>72</v>
      </c>
      <c r="J130" s="15">
        <v>2003</v>
      </c>
      <c r="K130" s="15" t="s">
        <v>118</v>
      </c>
      <c r="L130" s="15" t="s">
        <v>48</v>
      </c>
      <c r="M130" s="15" t="s">
        <v>48</v>
      </c>
      <c r="N130" s="15" t="s">
        <v>48</v>
      </c>
      <c r="O130" s="32">
        <v>8110</v>
      </c>
      <c r="P130" s="32">
        <v>8424</v>
      </c>
      <c r="Q130" s="32">
        <v>8882</v>
      </c>
      <c r="R130" s="32">
        <v>9419</v>
      </c>
      <c r="S130" s="32">
        <v>9709</v>
      </c>
      <c r="T130" s="32">
        <v>9539</v>
      </c>
      <c r="U130" s="32">
        <v>9567</v>
      </c>
      <c r="V130" s="32">
        <v>9558</v>
      </c>
      <c r="W130" s="32">
        <v>9490</v>
      </c>
      <c r="X130" s="32">
        <v>9410</v>
      </c>
      <c r="Y130" s="32">
        <v>9332</v>
      </c>
      <c r="Z130" s="32">
        <v>9303</v>
      </c>
      <c r="AA130" s="32">
        <v>9179</v>
      </c>
      <c r="AB130" s="32">
        <v>9180</v>
      </c>
      <c r="AC130" s="32">
        <v>9119</v>
      </c>
      <c r="AD130" s="32">
        <v>9023</v>
      </c>
      <c r="AE130" s="32">
        <v>8875</v>
      </c>
      <c r="AF130" s="32">
        <v>8819</v>
      </c>
      <c r="AG130" s="32">
        <v>8699</v>
      </c>
      <c r="AH130" s="28">
        <v>8517</v>
      </c>
      <c r="AI130" s="28">
        <v>8439</v>
      </c>
      <c r="AJ130" s="71"/>
      <c r="AK130" s="63" t="s">
        <v>67</v>
      </c>
      <c r="AL130" s="23" t="s">
        <v>141</v>
      </c>
      <c r="AM130" s="47" t="s">
        <v>92</v>
      </c>
      <c r="AN130" s="14">
        <v>1</v>
      </c>
      <c r="AO130" s="15">
        <v>1</v>
      </c>
      <c r="AP130" s="15">
        <v>1</v>
      </c>
      <c r="AQ130" s="15">
        <v>1</v>
      </c>
      <c r="AR130" s="32">
        <v>1</v>
      </c>
      <c r="AS130" s="15">
        <v>1</v>
      </c>
      <c r="AT130" s="16">
        <f t="shared" si="4"/>
        <v>6</v>
      </c>
      <c r="AU130" s="14" t="s">
        <v>48</v>
      </c>
      <c r="AV130" s="15" t="s">
        <v>48</v>
      </c>
      <c r="AW130" s="15" t="s">
        <v>48</v>
      </c>
      <c r="AX130" s="15" t="s">
        <v>48</v>
      </c>
      <c r="AY130" s="16" t="s">
        <v>48</v>
      </c>
      <c r="AZ130" s="15" t="s">
        <v>769</v>
      </c>
      <c r="BA130" s="13" t="s">
        <v>47</v>
      </c>
      <c r="BB130" s="32">
        <v>11000</v>
      </c>
      <c r="BC130" s="13" t="s">
        <v>47</v>
      </c>
      <c r="BD130" s="13" t="s">
        <v>47</v>
      </c>
      <c r="BE130" s="13" t="s">
        <v>47</v>
      </c>
      <c r="BF130" s="17" t="s">
        <v>47</v>
      </c>
      <c r="BG130" s="13" t="s">
        <v>47</v>
      </c>
      <c r="BH130" s="13" t="s">
        <v>47</v>
      </c>
      <c r="BI130" s="13" t="s">
        <v>47</v>
      </c>
      <c r="BJ130" s="13" t="s">
        <v>47</v>
      </c>
      <c r="BK130" s="13" t="s">
        <v>47</v>
      </c>
      <c r="BL130" s="13" t="s">
        <v>47</v>
      </c>
      <c r="BM130" s="19" t="s">
        <v>47</v>
      </c>
      <c r="BN130" s="14">
        <v>0</v>
      </c>
      <c r="BO130" s="15">
        <v>1</v>
      </c>
      <c r="BP130" s="15">
        <v>0</v>
      </c>
      <c r="BQ130" s="16">
        <v>1</v>
      </c>
    </row>
    <row r="131" spans="1:69" ht="42.75" x14ac:dyDescent="0.45">
      <c r="A131" s="14" t="s">
        <v>328</v>
      </c>
      <c r="B131" s="15" t="s">
        <v>329</v>
      </c>
      <c r="C131" s="15">
        <v>15</v>
      </c>
      <c r="D131" s="15" t="s">
        <v>345</v>
      </c>
      <c r="E131" s="15" t="s">
        <v>870</v>
      </c>
      <c r="F131" s="33">
        <v>130</v>
      </c>
      <c r="G131" s="15" t="s">
        <v>354</v>
      </c>
      <c r="H131" s="14" t="s">
        <v>665</v>
      </c>
      <c r="I131" s="15" t="s">
        <v>72</v>
      </c>
      <c r="J131" s="15">
        <v>2003</v>
      </c>
      <c r="K131" s="15" t="s">
        <v>118</v>
      </c>
      <c r="L131" s="15" t="s">
        <v>48</v>
      </c>
      <c r="M131" s="15" t="s">
        <v>48</v>
      </c>
      <c r="N131" s="15" t="s">
        <v>48</v>
      </c>
      <c r="O131" s="32">
        <v>38928</v>
      </c>
      <c r="P131" s="32">
        <v>38167</v>
      </c>
      <c r="Q131" s="32">
        <v>37647</v>
      </c>
      <c r="R131" s="32">
        <v>36756</v>
      </c>
      <c r="S131" s="32">
        <v>35784</v>
      </c>
      <c r="T131" s="32">
        <v>35131</v>
      </c>
      <c r="U131" s="32">
        <v>34266</v>
      </c>
      <c r="V131" s="32">
        <v>33518</v>
      </c>
      <c r="W131" s="32">
        <v>32927</v>
      </c>
      <c r="X131" s="32">
        <v>32720</v>
      </c>
      <c r="Y131" s="32">
        <v>32501</v>
      </c>
      <c r="Z131" s="32">
        <v>32384</v>
      </c>
      <c r="AA131" s="32">
        <v>31977</v>
      </c>
      <c r="AB131" s="32">
        <v>31444</v>
      </c>
      <c r="AC131" s="32">
        <v>31039</v>
      </c>
      <c r="AD131" s="32">
        <v>30589</v>
      </c>
      <c r="AE131" s="32">
        <v>30025</v>
      </c>
      <c r="AF131" s="32">
        <v>29452</v>
      </c>
      <c r="AG131" s="32">
        <v>28923</v>
      </c>
      <c r="AH131" s="28">
        <v>28233</v>
      </c>
      <c r="AI131" s="28">
        <v>27626</v>
      </c>
      <c r="AJ131" s="71"/>
      <c r="AK131" s="63" t="s">
        <v>67</v>
      </c>
      <c r="AL131" s="23" t="s">
        <v>141</v>
      </c>
      <c r="AM131" s="19"/>
      <c r="AN131" s="14">
        <v>1</v>
      </c>
      <c r="AO131" s="15">
        <v>1</v>
      </c>
      <c r="AP131" s="15">
        <v>1</v>
      </c>
      <c r="AQ131" s="15">
        <v>1</v>
      </c>
      <c r="AR131" s="32">
        <v>1</v>
      </c>
      <c r="AS131" s="15">
        <v>1</v>
      </c>
      <c r="AT131" s="16">
        <f t="shared" si="4"/>
        <v>6</v>
      </c>
      <c r="AU131" s="14" t="s">
        <v>48</v>
      </c>
      <c r="AV131" s="15" t="s">
        <v>48</v>
      </c>
      <c r="AW131" s="15" t="s">
        <v>48</v>
      </c>
      <c r="AX131" s="15" t="s">
        <v>48</v>
      </c>
      <c r="AY131" s="16" t="s">
        <v>48</v>
      </c>
      <c r="AZ131" s="15" t="s">
        <v>48</v>
      </c>
      <c r="BA131" s="15" t="s">
        <v>48</v>
      </c>
      <c r="BB131" s="15" t="s">
        <v>48</v>
      </c>
      <c r="BC131" s="15" t="s">
        <v>48</v>
      </c>
      <c r="BD131" s="15" t="s">
        <v>48</v>
      </c>
      <c r="BE131" s="15" t="s">
        <v>48</v>
      </c>
      <c r="BF131" s="17" t="s">
        <v>47</v>
      </c>
      <c r="BG131" s="13" t="s">
        <v>47</v>
      </c>
      <c r="BH131" s="13" t="s">
        <v>47</v>
      </c>
      <c r="BI131" s="13" t="s">
        <v>47</v>
      </c>
      <c r="BJ131" s="13" t="s">
        <v>47</v>
      </c>
      <c r="BK131" s="13" t="s">
        <v>47</v>
      </c>
      <c r="BL131" s="13" t="s">
        <v>47</v>
      </c>
      <c r="BM131" s="19" t="s">
        <v>47</v>
      </c>
      <c r="BN131" s="14">
        <v>0</v>
      </c>
      <c r="BO131" s="15">
        <v>0</v>
      </c>
      <c r="BP131" s="15">
        <v>0</v>
      </c>
      <c r="BQ131" s="16">
        <v>0</v>
      </c>
    </row>
    <row r="132" spans="1:69" ht="42.75" x14ac:dyDescent="0.45">
      <c r="A132" s="14" t="s">
        <v>328</v>
      </c>
      <c r="B132" s="15" t="s">
        <v>329</v>
      </c>
      <c r="C132" s="15">
        <v>15</v>
      </c>
      <c r="D132" s="15" t="s">
        <v>345</v>
      </c>
      <c r="E132" s="15" t="s">
        <v>870</v>
      </c>
      <c r="F132" s="15">
        <v>131</v>
      </c>
      <c r="G132" s="15" t="s">
        <v>356</v>
      </c>
      <c r="H132" s="14" t="s">
        <v>665</v>
      </c>
      <c r="I132" s="15" t="s">
        <v>72</v>
      </c>
      <c r="J132" s="15">
        <v>2003</v>
      </c>
      <c r="K132" s="15" t="s">
        <v>118</v>
      </c>
      <c r="L132" s="15" t="s">
        <v>48</v>
      </c>
      <c r="M132" s="15" t="s">
        <v>48</v>
      </c>
      <c r="N132" s="15" t="s">
        <v>48</v>
      </c>
      <c r="O132" s="32">
        <v>7648</v>
      </c>
      <c r="P132" s="32">
        <v>7916</v>
      </c>
      <c r="Q132" s="32">
        <v>8470</v>
      </c>
      <c r="R132" s="32">
        <v>8970</v>
      </c>
      <c r="S132" s="32">
        <v>9421</v>
      </c>
      <c r="T132" s="32">
        <v>9349</v>
      </c>
      <c r="U132" s="32">
        <v>9397</v>
      </c>
      <c r="V132" s="32">
        <v>9350</v>
      </c>
      <c r="W132" s="32">
        <v>9357</v>
      </c>
      <c r="X132" s="32">
        <v>9386</v>
      </c>
      <c r="Y132" s="32">
        <v>9071</v>
      </c>
      <c r="Z132" s="32">
        <v>9435</v>
      </c>
      <c r="AA132" s="32">
        <v>8960</v>
      </c>
      <c r="AB132" s="32">
        <v>8806</v>
      </c>
      <c r="AC132" s="32">
        <v>8677</v>
      </c>
      <c r="AD132" s="32">
        <v>8624</v>
      </c>
      <c r="AE132" s="32">
        <v>8455</v>
      </c>
      <c r="AF132" s="32">
        <v>8350</v>
      </c>
      <c r="AG132" s="32">
        <v>8296</v>
      </c>
      <c r="AH132" s="28">
        <v>8078</v>
      </c>
      <c r="AI132" s="28">
        <v>7915</v>
      </c>
      <c r="AJ132" s="71"/>
      <c r="AK132" s="63" t="s">
        <v>67</v>
      </c>
      <c r="AL132" s="13" t="s">
        <v>141</v>
      </c>
      <c r="AM132" s="19"/>
      <c r="AN132" s="14">
        <v>1</v>
      </c>
      <c r="AO132" s="15">
        <v>1</v>
      </c>
      <c r="AP132" s="15">
        <v>1</v>
      </c>
      <c r="AQ132" s="15">
        <v>1</v>
      </c>
      <c r="AR132" s="32">
        <v>1</v>
      </c>
      <c r="AS132" s="15">
        <v>1</v>
      </c>
      <c r="AT132" s="16">
        <f t="shared" si="4"/>
        <v>6</v>
      </c>
      <c r="AU132" s="14" t="s">
        <v>48</v>
      </c>
      <c r="AV132" s="15" t="s">
        <v>48</v>
      </c>
      <c r="AW132" s="15" t="s">
        <v>48</v>
      </c>
      <c r="AX132" s="15" t="s">
        <v>48</v>
      </c>
      <c r="AY132" s="16" t="s">
        <v>48</v>
      </c>
      <c r="AZ132" s="15" t="s">
        <v>48</v>
      </c>
      <c r="BA132" s="15" t="s">
        <v>48</v>
      </c>
      <c r="BB132" s="15" t="s">
        <v>48</v>
      </c>
      <c r="BC132" s="15" t="s">
        <v>48</v>
      </c>
      <c r="BD132" s="15" t="s">
        <v>48</v>
      </c>
      <c r="BE132" s="15" t="s">
        <v>48</v>
      </c>
      <c r="BF132" s="17" t="s">
        <v>47</v>
      </c>
      <c r="BG132" s="13" t="s">
        <v>47</v>
      </c>
      <c r="BH132" s="13" t="s">
        <v>47</v>
      </c>
      <c r="BI132" s="13" t="s">
        <v>47</v>
      </c>
      <c r="BJ132" s="13" t="s">
        <v>47</v>
      </c>
      <c r="BK132" s="13" t="s">
        <v>47</v>
      </c>
      <c r="BL132" s="13" t="s">
        <v>47</v>
      </c>
      <c r="BM132" s="19" t="s">
        <v>47</v>
      </c>
      <c r="BN132" s="14">
        <v>0</v>
      </c>
      <c r="BO132" s="15">
        <v>0</v>
      </c>
      <c r="BP132" s="15">
        <v>0</v>
      </c>
      <c r="BQ132" s="16">
        <v>0</v>
      </c>
    </row>
    <row r="133" spans="1:69" ht="42.75" x14ac:dyDescent="0.45">
      <c r="A133" s="14" t="s">
        <v>328</v>
      </c>
      <c r="B133" s="15" t="s">
        <v>329</v>
      </c>
      <c r="C133" s="15">
        <v>15</v>
      </c>
      <c r="D133" s="15" t="s">
        <v>345</v>
      </c>
      <c r="E133" s="15" t="s">
        <v>38</v>
      </c>
      <c r="F133" s="33">
        <v>132</v>
      </c>
      <c r="G133" s="15" t="s">
        <v>357</v>
      </c>
      <c r="H133" s="14" t="s">
        <v>665</v>
      </c>
      <c r="I133" s="15" t="s">
        <v>72</v>
      </c>
      <c r="J133" s="15">
        <v>2003</v>
      </c>
      <c r="K133" s="15" t="s">
        <v>118</v>
      </c>
      <c r="L133" s="15" t="s">
        <v>48</v>
      </c>
      <c r="M133" s="15" t="s">
        <v>48</v>
      </c>
      <c r="N133" s="15" t="s">
        <v>48</v>
      </c>
      <c r="O133" s="32">
        <v>1063</v>
      </c>
      <c r="P133" s="32">
        <v>1169</v>
      </c>
      <c r="Q133" s="32">
        <v>1263</v>
      </c>
      <c r="R133" s="32">
        <v>1205</v>
      </c>
      <c r="S133" s="32">
        <v>1275</v>
      </c>
      <c r="T133" s="32">
        <v>1192</v>
      </c>
      <c r="U133" s="32">
        <v>1164</v>
      </c>
      <c r="V133" s="32">
        <v>1136</v>
      </c>
      <c r="W133" s="32">
        <v>1131</v>
      </c>
      <c r="X133" s="32">
        <v>1081</v>
      </c>
      <c r="Y133" s="32">
        <v>943</v>
      </c>
      <c r="Z133" s="32">
        <v>923</v>
      </c>
      <c r="AA133" s="32">
        <v>904</v>
      </c>
      <c r="AB133" s="32">
        <v>808</v>
      </c>
      <c r="AC133" s="32">
        <v>772</v>
      </c>
      <c r="AD133" s="32">
        <v>734</v>
      </c>
      <c r="AE133" s="32">
        <v>698</v>
      </c>
      <c r="AF133" s="32">
        <v>666</v>
      </c>
      <c r="AG133" s="15">
        <v>639</v>
      </c>
      <c r="AH133" s="28">
        <v>613</v>
      </c>
      <c r="AI133" s="28">
        <v>570</v>
      </c>
      <c r="AJ133" s="71"/>
      <c r="AK133" s="63" t="s">
        <v>67</v>
      </c>
      <c r="AL133" s="23" t="s">
        <v>141</v>
      </c>
      <c r="AM133" s="19"/>
      <c r="AN133" s="14">
        <v>1</v>
      </c>
      <c r="AO133" s="15">
        <v>1</v>
      </c>
      <c r="AP133" s="15">
        <v>1</v>
      </c>
      <c r="AQ133" s="15">
        <v>1</v>
      </c>
      <c r="AR133" s="32">
        <v>1</v>
      </c>
      <c r="AS133" s="15">
        <v>1</v>
      </c>
      <c r="AT133" s="16">
        <f t="shared" si="4"/>
        <v>6</v>
      </c>
      <c r="AU133" s="14" t="s">
        <v>48</v>
      </c>
      <c r="AV133" s="15" t="s">
        <v>48</v>
      </c>
      <c r="AW133" s="15" t="s">
        <v>48</v>
      </c>
      <c r="AX133" s="15" t="s">
        <v>48</v>
      </c>
      <c r="AY133" s="16" t="s">
        <v>48</v>
      </c>
      <c r="AZ133" s="15" t="s">
        <v>48</v>
      </c>
      <c r="BA133" s="15" t="s">
        <v>48</v>
      </c>
      <c r="BB133" s="15" t="s">
        <v>48</v>
      </c>
      <c r="BC133" s="15" t="s">
        <v>48</v>
      </c>
      <c r="BD133" s="15" t="s">
        <v>48</v>
      </c>
      <c r="BE133" s="15" t="s">
        <v>48</v>
      </c>
      <c r="BF133" s="17" t="s">
        <v>47</v>
      </c>
      <c r="BG133" s="13" t="s">
        <v>47</v>
      </c>
      <c r="BH133" s="13" t="s">
        <v>47</v>
      </c>
      <c r="BI133" s="13" t="s">
        <v>47</v>
      </c>
      <c r="BJ133" s="13" t="s">
        <v>47</v>
      </c>
      <c r="BK133" s="13" t="s">
        <v>47</v>
      </c>
      <c r="BL133" s="13" t="s">
        <v>47</v>
      </c>
      <c r="BM133" s="19" t="s">
        <v>47</v>
      </c>
      <c r="BN133" s="14">
        <v>0</v>
      </c>
      <c r="BO133" s="15">
        <v>0</v>
      </c>
      <c r="BP133" s="15">
        <v>0</v>
      </c>
      <c r="BQ133" s="16">
        <v>0</v>
      </c>
    </row>
    <row r="134" spans="1:69" ht="42.75" x14ac:dyDescent="0.45">
      <c r="A134" s="14" t="s">
        <v>328</v>
      </c>
      <c r="B134" s="15" t="s">
        <v>329</v>
      </c>
      <c r="C134" s="15">
        <v>15</v>
      </c>
      <c r="D134" s="15" t="s">
        <v>345</v>
      </c>
      <c r="E134" s="15" t="s">
        <v>358</v>
      </c>
      <c r="F134" s="15">
        <v>133</v>
      </c>
      <c r="G134" s="15" t="s">
        <v>354</v>
      </c>
      <c r="H134" s="14" t="s">
        <v>665</v>
      </c>
      <c r="I134" s="15" t="s">
        <v>72</v>
      </c>
      <c r="J134" s="15">
        <v>2013</v>
      </c>
      <c r="K134" s="15" t="s">
        <v>118</v>
      </c>
      <c r="L134" s="15" t="s">
        <v>48</v>
      </c>
      <c r="M134" s="15" t="s">
        <v>48</v>
      </c>
      <c r="N134" s="15" t="s">
        <v>48</v>
      </c>
      <c r="O134" s="15" t="s">
        <v>48</v>
      </c>
      <c r="P134" s="15" t="s">
        <v>48</v>
      </c>
      <c r="Q134" s="15" t="s">
        <v>48</v>
      </c>
      <c r="R134" s="15" t="s">
        <v>48</v>
      </c>
      <c r="S134" s="15" t="s">
        <v>48</v>
      </c>
      <c r="T134" s="15" t="s">
        <v>48</v>
      </c>
      <c r="U134" s="15" t="s">
        <v>48</v>
      </c>
      <c r="V134" s="15" t="s">
        <v>48</v>
      </c>
      <c r="W134" s="15" t="s">
        <v>48</v>
      </c>
      <c r="X134" s="15" t="s">
        <v>48</v>
      </c>
      <c r="Y134" s="32">
        <v>17877</v>
      </c>
      <c r="Z134" s="32">
        <v>19071</v>
      </c>
      <c r="AA134" s="32">
        <v>20021</v>
      </c>
      <c r="AB134" s="32">
        <v>20953</v>
      </c>
      <c r="AC134" s="32">
        <v>21788</v>
      </c>
      <c r="AD134" s="32">
        <v>22606</v>
      </c>
      <c r="AE134" s="32">
        <v>23593</v>
      </c>
      <c r="AF134" s="32">
        <v>24777</v>
      </c>
      <c r="AG134" s="32">
        <v>25946</v>
      </c>
      <c r="AH134" s="28">
        <v>26809</v>
      </c>
      <c r="AI134" s="28">
        <v>27743</v>
      </c>
      <c r="AJ134" s="71"/>
      <c r="AK134" s="61" t="s">
        <v>59</v>
      </c>
      <c r="AL134" s="13" t="s">
        <v>60</v>
      </c>
      <c r="AM134" s="19"/>
      <c r="AN134" s="14">
        <v>1</v>
      </c>
      <c r="AO134" s="15">
        <v>1</v>
      </c>
      <c r="AP134" s="15">
        <v>1</v>
      </c>
      <c r="AQ134" s="15">
        <v>1</v>
      </c>
      <c r="AR134" s="32">
        <v>1</v>
      </c>
      <c r="AS134" s="15">
        <v>1</v>
      </c>
      <c r="AT134" s="16">
        <f t="shared" si="4"/>
        <v>6</v>
      </c>
      <c r="AU134" s="14" t="s">
        <v>48</v>
      </c>
      <c r="AV134" s="15" t="s">
        <v>48</v>
      </c>
      <c r="AW134" s="15" t="s">
        <v>48</v>
      </c>
      <c r="AX134" s="15" t="s">
        <v>48</v>
      </c>
      <c r="AY134" s="16" t="s">
        <v>48</v>
      </c>
      <c r="AZ134" s="15" t="s">
        <v>48</v>
      </c>
      <c r="BA134" s="15" t="s">
        <v>48</v>
      </c>
      <c r="BB134" s="15" t="s">
        <v>48</v>
      </c>
      <c r="BC134" s="15" t="s">
        <v>48</v>
      </c>
      <c r="BD134" s="15" t="s">
        <v>48</v>
      </c>
      <c r="BE134" s="15" t="s">
        <v>48</v>
      </c>
      <c r="BF134" s="17" t="s">
        <v>47</v>
      </c>
      <c r="BG134" s="13" t="s">
        <v>47</v>
      </c>
      <c r="BH134" s="13" t="s">
        <v>47</v>
      </c>
      <c r="BI134" s="13" t="s">
        <v>47</v>
      </c>
      <c r="BJ134" s="13" t="s">
        <v>47</v>
      </c>
      <c r="BK134" s="13" t="s">
        <v>47</v>
      </c>
      <c r="BL134" s="13" t="s">
        <v>47</v>
      </c>
      <c r="BM134" s="19" t="s">
        <v>47</v>
      </c>
      <c r="BN134" s="14">
        <v>0</v>
      </c>
      <c r="BO134" s="15">
        <v>0</v>
      </c>
      <c r="BP134" s="15">
        <v>0</v>
      </c>
      <c r="BQ134" s="16">
        <v>0</v>
      </c>
    </row>
    <row r="135" spans="1:69" ht="42.75" x14ac:dyDescent="0.45">
      <c r="A135" s="14" t="s">
        <v>328</v>
      </c>
      <c r="B135" s="15" t="s">
        <v>329</v>
      </c>
      <c r="C135" s="15">
        <v>15</v>
      </c>
      <c r="D135" s="15" t="s">
        <v>345</v>
      </c>
      <c r="E135" s="15" t="s">
        <v>358</v>
      </c>
      <c r="F135" s="33">
        <v>134</v>
      </c>
      <c r="G135" s="15" t="s">
        <v>355</v>
      </c>
      <c r="H135" s="14" t="s">
        <v>665</v>
      </c>
      <c r="I135" s="15" t="s">
        <v>72</v>
      </c>
      <c r="J135" s="15">
        <v>2013</v>
      </c>
      <c r="K135" s="15" t="s">
        <v>118</v>
      </c>
      <c r="L135" s="15" t="s">
        <v>48</v>
      </c>
      <c r="M135" s="15" t="s">
        <v>48</v>
      </c>
      <c r="N135" s="15" t="s">
        <v>48</v>
      </c>
      <c r="O135" s="15" t="s">
        <v>48</v>
      </c>
      <c r="P135" s="15" t="s">
        <v>48</v>
      </c>
      <c r="Q135" s="15" t="s">
        <v>48</v>
      </c>
      <c r="R135" s="15" t="s">
        <v>48</v>
      </c>
      <c r="S135" s="15" t="s">
        <v>48</v>
      </c>
      <c r="T135" s="15" t="s">
        <v>48</v>
      </c>
      <c r="U135" s="15" t="s">
        <v>48</v>
      </c>
      <c r="V135" s="15" t="s">
        <v>48</v>
      </c>
      <c r="W135" s="15" t="s">
        <v>48</v>
      </c>
      <c r="X135" s="15" t="s">
        <v>48</v>
      </c>
      <c r="Y135" s="15">
        <v>531</v>
      </c>
      <c r="Z135" s="15">
        <v>557</v>
      </c>
      <c r="AA135" s="15">
        <v>592</v>
      </c>
      <c r="AB135" s="15">
        <v>638</v>
      </c>
      <c r="AC135" s="15">
        <v>837</v>
      </c>
      <c r="AD135" s="15">
        <v>982</v>
      </c>
      <c r="AE135" s="32">
        <v>1024</v>
      </c>
      <c r="AF135" s="32">
        <v>1140</v>
      </c>
      <c r="AG135" s="32">
        <v>1159</v>
      </c>
      <c r="AH135" s="28">
        <v>1168</v>
      </c>
      <c r="AI135" s="28">
        <v>1159</v>
      </c>
      <c r="AJ135" s="71"/>
      <c r="AK135" s="61" t="s">
        <v>59</v>
      </c>
      <c r="AL135" s="13" t="s">
        <v>60</v>
      </c>
      <c r="AM135" s="19"/>
      <c r="AN135" s="14">
        <v>1</v>
      </c>
      <c r="AO135" s="15">
        <v>1</v>
      </c>
      <c r="AP135" s="15">
        <v>1</v>
      </c>
      <c r="AQ135" s="15">
        <v>1</v>
      </c>
      <c r="AR135" s="32">
        <v>1</v>
      </c>
      <c r="AS135" s="15">
        <v>1</v>
      </c>
      <c r="AT135" s="16">
        <f t="shared" si="4"/>
        <v>6</v>
      </c>
      <c r="AU135" s="14" t="s">
        <v>48</v>
      </c>
      <c r="AV135" s="15" t="s">
        <v>48</v>
      </c>
      <c r="AW135" s="15" t="s">
        <v>48</v>
      </c>
      <c r="AX135" s="15" t="s">
        <v>48</v>
      </c>
      <c r="AY135" s="16" t="s">
        <v>48</v>
      </c>
      <c r="AZ135" s="15" t="s">
        <v>48</v>
      </c>
      <c r="BA135" s="15" t="s">
        <v>48</v>
      </c>
      <c r="BB135" s="15" t="s">
        <v>48</v>
      </c>
      <c r="BC135" s="15" t="s">
        <v>48</v>
      </c>
      <c r="BD135" s="15" t="s">
        <v>48</v>
      </c>
      <c r="BE135" s="15" t="s">
        <v>48</v>
      </c>
      <c r="BF135" s="17" t="s">
        <v>47</v>
      </c>
      <c r="BG135" s="13" t="s">
        <v>47</v>
      </c>
      <c r="BH135" s="13" t="s">
        <v>47</v>
      </c>
      <c r="BI135" s="13" t="s">
        <v>47</v>
      </c>
      <c r="BJ135" s="13" t="s">
        <v>47</v>
      </c>
      <c r="BK135" s="13" t="s">
        <v>47</v>
      </c>
      <c r="BL135" s="13" t="s">
        <v>47</v>
      </c>
      <c r="BM135" s="19" t="s">
        <v>47</v>
      </c>
      <c r="BN135" s="14">
        <v>0</v>
      </c>
      <c r="BO135" s="15">
        <v>0</v>
      </c>
      <c r="BP135" s="15">
        <v>0</v>
      </c>
      <c r="BQ135" s="16">
        <v>0</v>
      </c>
    </row>
    <row r="136" spans="1:69" ht="42.75" x14ac:dyDescent="0.45">
      <c r="A136" s="14" t="s">
        <v>328</v>
      </c>
      <c r="B136" s="15" t="s">
        <v>329</v>
      </c>
      <c r="C136" s="15">
        <v>15</v>
      </c>
      <c r="D136" s="15" t="s">
        <v>345</v>
      </c>
      <c r="E136" s="15" t="s">
        <v>38</v>
      </c>
      <c r="F136" s="15">
        <v>135</v>
      </c>
      <c r="G136" s="15" t="s">
        <v>359</v>
      </c>
      <c r="H136" s="14" t="s">
        <v>665</v>
      </c>
      <c r="I136" s="15" t="s">
        <v>72</v>
      </c>
      <c r="J136" s="15">
        <v>2013</v>
      </c>
      <c r="K136" s="15" t="s">
        <v>118</v>
      </c>
      <c r="L136" s="15" t="s">
        <v>48</v>
      </c>
      <c r="M136" s="15" t="s">
        <v>48</v>
      </c>
      <c r="N136" s="15" t="s">
        <v>48</v>
      </c>
      <c r="O136" s="15" t="s">
        <v>48</v>
      </c>
      <c r="P136" s="15" t="s">
        <v>48</v>
      </c>
      <c r="Q136" s="15" t="s">
        <v>48</v>
      </c>
      <c r="R136" s="15" t="s">
        <v>48</v>
      </c>
      <c r="S136" s="15" t="s">
        <v>48</v>
      </c>
      <c r="T136" s="15" t="s">
        <v>48</v>
      </c>
      <c r="U136" s="15" t="s">
        <v>48</v>
      </c>
      <c r="V136" s="15" t="s">
        <v>48</v>
      </c>
      <c r="W136" s="15" t="s">
        <v>48</v>
      </c>
      <c r="X136" s="15" t="s">
        <v>48</v>
      </c>
      <c r="Y136" s="15">
        <v>23</v>
      </c>
      <c r="Z136" s="15">
        <v>23</v>
      </c>
      <c r="AA136" s="15">
        <v>28</v>
      </c>
      <c r="AB136" s="15">
        <v>32</v>
      </c>
      <c r="AC136" s="15">
        <v>40</v>
      </c>
      <c r="AD136" s="15">
        <v>48</v>
      </c>
      <c r="AE136" s="32">
        <v>55</v>
      </c>
      <c r="AF136" s="32">
        <v>59</v>
      </c>
      <c r="AG136" s="15">
        <v>63</v>
      </c>
      <c r="AH136" s="28">
        <v>65</v>
      </c>
      <c r="AI136" s="28">
        <v>59</v>
      </c>
      <c r="AJ136" s="71"/>
      <c r="AK136" s="61" t="s">
        <v>59</v>
      </c>
      <c r="AL136" s="13" t="s">
        <v>60</v>
      </c>
      <c r="AM136" s="19"/>
      <c r="AN136" s="14">
        <v>1</v>
      </c>
      <c r="AO136" s="15">
        <v>1</v>
      </c>
      <c r="AP136" s="15">
        <v>1</v>
      </c>
      <c r="AQ136" s="15">
        <v>1</v>
      </c>
      <c r="AR136" s="32">
        <v>1</v>
      </c>
      <c r="AS136" s="15">
        <v>1</v>
      </c>
      <c r="AT136" s="16">
        <f t="shared" si="4"/>
        <v>6</v>
      </c>
      <c r="AU136" s="14" t="s">
        <v>48</v>
      </c>
      <c r="AV136" s="15" t="s">
        <v>48</v>
      </c>
      <c r="AW136" s="15" t="s">
        <v>48</v>
      </c>
      <c r="AX136" s="15" t="s">
        <v>48</v>
      </c>
      <c r="AY136" s="16" t="s">
        <v>48</v>
      </c>
      <c r="AZ136" s="15" t="s">
        <v>48</v>
      </c>
      <c r="BA136" s="15" t="s">
        <v>48</v>
      </c>
      <c r="BB136" s="15" t="s">
        <v>48</v>
      </c>
      <c r="BC136" s="15" t="s">
        <v>48</v>
      </c>
      <c r="BD136" s="15" t="s">
        <v>48</v>
      </c>
      <c r="BE136" s="15" t="s">
        <v>48</v>
      </c>
      <c r="BF136" s="17" t="s">
        <v>47</v>
      </c>
      <c r="BG136" s="13" t="s">
        <v>47</v>
      </c>
      <c r="BH136" s="13" t="s">
        <v>47</v>
      </c>
      <c r="BI136" s="13" t="s">
        <v>47</v>
      </c>
      <c r="BJ136" s="13" t="s">
        <v>47</v>
      </c>
      <c r="BK136" s="13" t="s">
        <v>47</v>
      </c>
      <c r="BL136" s="13" t="s">
        <v>47</v>
      </c>
      <c r="BM136" s="19" t="s">
        <v>47</v>
      </c>
      <c r="BN136" s="14">
        <v>0</v>
      </c>
      <c r="BO136" s="15">
        <v>0</v>
      </c>
      <c r="BP136" s="15">
        <v>0</v>
      </c>
      <c r="BQ136" s="16">
        <v>0</v>
      </c>
    </row>
    <row r="137" spans="1:69" ht="42.75" x14ac:dyDescent="0.45">
      <c r="A137" s="14" t="s">
        <v>328</v>
      </c>
      <c r="B137" s="15" t="s">
        <v>329</v>
      </c>
      <c r="C137" s="15">
        <v>15</v>
      </c>
      <c r="D137" s="15" t="s">
        <v>345</v>
      </c>
      <c r="E137" s="15" t="s">
        <v>38</v>
      </c>
      <c r="F137" s="33">
        <v>136</v>
      </c>
      <c r="G137" s="15" t="s">
        <v>360</v>
      </c>
      <c r="H137" s="14" t="s">
        <v>665</v>
      </c>
      <c r="I137" s="15" t="s">
        <v>72</v>
      </c>
      <c r="J137" s="15">
        <v>2004</v>
      </c>
      <c r="K137" s="15" t="s">
        <v>118</v>
      </c>
      <c r="L137" s="15" t="s">
        <v>47</v>
      </c>
      <c r="M137" s="15" t="s">
        <v>47</v>
      </c>
      <c r="N137" s="15" t="s">
        <v>47</v>
      </c>
      <c r="O137" s="15" t="s">
        <v>47</v>
      </c>
      <c r="P137" s="32">
        <v>70</v>
      </c>
      <c r="Q137" s="32">
        <v>341</v>
      </c>
      <c r="R137" s="32">
        <v>666</v>
      </c>
      <c r="S137" s="32">
        <v>948</v>
      </c>
      <c r="T137" s="32">
        <v>1206</v>
      </c>
      <c r="U137" s="32">
        <v>1454</v>
      </c>
      <c r="V137" s="32">
        <v>1654</v>
      </c>
      <c r="W137" s="32">
        <v>1814</v>
      </c>
      <c r="X137" s="32">
        <v>1938</v>
      </c>
      <c r="Y137" s="32">
        <v>2006</v>
      </c>
      <c r="Z137" s="32">
        <v>2073</v>
      </c>
      <c r="AA137" s="32">
        <v>2156</v>
      </c>
      <c r="AB137" s="32">
        <v>2490</v>
      </c>
      <c r="AC137" s="32">
        <v>2821</v>
      </c>
      <c r="AD137" s="32">
        <v>3173</v>
      </c>
      <c r="AE137" s="32">
        <v>3539</v>
      </c>
      <c r="AF137" s="32">
        <v>3846</v>
      </c>
      <c r="AG137" s="32">
        <v>4179</v>
      </c>
      <c r="AH137" s="28">
        <v>4574</v>
      </c>
      <c r="AI137" s="28" t="s">
        <v>48</v>
      </c>
      <c r="AJ137" s="71"/>
      <c r="AK137" s="61" t="s">
        <v>59</v>
      </c>
      <c r="AL137" s="13" t="s">
        <v>60</v>
      </c>
      <c r="AM137" s="19"/>
      <c r="AN137" s="14">
        <v>1</v>
      </c>
      <c r="AO137" s="15">
        <v>1</v>
      </c>
      <c r="AP137" s="15">
        <v>1</v>
      </c>
      <c r="AQ137" s="15">
        <v>1</v>
      </c>
      <c r="AR137" s="15">
        <v>0</v>
      </c>
      <c r="AS137" s="15">
        <v>1</v>
      </c>
      <c r="AT137" s="16">
        <f t="shared" si="4"/>
        <v>5</v>
      </c>
      <c r="AU137" s="14" t="s">
        <v>48</v>
      </c>
      <c r="AV137" s="15" t="s">
        <v>48</v>
      </c>
      <c r="AW137" s="15" t="s">
        <v>48</v>
      </c>
      <c r="AX137" s="15" t="s">
        <v>48</v>
      </c>
      <c r="AY137" s="16" t="s">
        <v>48</v>
      </c>
      <c r="AZ137" s="15" t="s">
        <v>48</v>
      </c>
      <c r="BA137" s="15" t="s">
        <v>48</v>
      </c>
      <c r="BB137" s="15" t="s">
        <v>48</v>
      </c>
      <c r="BC137" s="15" t="s">
        <v>48</v>
      </c>
      <c r="BD137" s="15" t="s">
        <v>48</v>
      </c>
      <c r="BE137" s="15" t="s">
        <v>48</v>
      </c>
      <c r="BF137" s="17" t="s">
        <v>47</v>
      </c>
      <c r="BG137" s="13" t="s">
        <v>47</v>
      </c>
      <c r="BH137" s="13" t="s">
        <v>47</v>
      </c>
      <c r="BI137" s="13" t="s">
        <v>47</v>
      </c>
      <c r="BJ137" s="13" t="s">
        <v>47</v>
      </c>
      <c r="BK137" s="13" t="s">
        <v>47</v>
      </c>
      <c r="BL137" s="13" t="s">
        <v>47</v>
      </c>
      <c r="BM137" s="19" t="s">
        <v>47</v>
      </c>
      <c r="BN137" s="14">
        <v>0</v>
      </c>
      <c r="BO137" s="15">
        <v>0</v>
      </c>
      <c r="BP137" s="15">
        <v>0</v>
      </c>
      <c r="BQ137" s="16">
        <v>0</v>
      </c>
    </row>
    <row r="138" spans="1:69" ht="28.5" x14ac:dyDescent="0.45">
      <c r="A138" s="14" t="s">
        <v>328</v>
      </c>
      <c r="B138" s="15" t="s">
        <v>329</v>
      </c>
      <c r="C138" s="15">
        <v>15</v>
      </c>
      <c r="D138" s="15" t="s">
        <v>345</v>
      </c>
      <c r="E138" s="15" t="s">
        <v>361</v>
      </c>
      <c r="F138" s="15">
        <v>137</v>
      </c>
      <c r="G138" s="15" t="s">
        <v>354</v>
      </c>
      <c r="H138" s="14" t="s">
        <v>666</v>
      </c>
      <c r="I138" s="15" t="s">
        <v>72</v>
      </c>
      <c r="J138" s="15">
        <v>1991</v>
      </c>
      <c r="K138" s="15" t="s">
        <v>118</v>
      </c>
      <c r="L138" s="32">
        <v>38427</v>
      </c>
      <c r="M138" s="32">
        <v>38466</v>
      </c>
      <c r="N138" s="32">
        <v>38427</v>
      </c>
      <c r="O138" s="32">
        <v>38061</v>
      </c>
      <c r="P138" s="32">
        <v>37925</v>
      </c>
      <c r="Q138" s="32">
        <v>37532</v>
      </c>
      <c r="R138" s="32">
        <v>37430</v>
      </c>
      <c r="S138" s="32">
        <v>36959</v>
      </c>
      <c r="T138" s="32">
        <v>36823</v>
      </c>
      <c r="U138" s="32">
        <v>36594</v>
      </c>
      <c r="V138" s="32">
        <v>36518</v>
      </c>
      <c r="W138" s="32">
        <v>36233</v>
      </c>
      <c r="X138" s="32">
        <v>35800</v>
      </c>
      <c r="Y138" s="32">
        <v>35650</v>
      </c>
      <c r="Z138" s="32">
        <v>35527</v>
      </c>
      <c r="AA138" s="32">
        <v>35305</v>
      </c>
      <c r="AB138" s="32">
        <v>34958</v>
      </c>
      <c r="AC138" s="32">
        <v>34605</v>
      </c>
      <c r="AD138" s="32">
        <v>33899</v>
      </c>
      <c r="AE138" s="32">
        <v>33276</v>
      </c>
      <c r="AF138" s="32">
        <v>32589</v>
      </c>
      <c r="AG138" s="32">
        <v>32027</v>
      </c>
      <c r="AH138" s="28">
        <v>31273</v>
      </c>
      <c r="AI138" s="28" t="s">
        <v>48</v>
      </c>
      <c r="AJ138" s="71"/>
      <c r="AK138" s="63" t="s">
        <v>67</v>
      </c>
      <c r="AL138" s="13" t="s">
        <v>141</v>
      </c>
      <c r="AM138" s="19"/>
      <c r="AN138" s="14">
        <v>1</v>
      </c>
      <c r="AO138" s="15">
        <v>1</v>
      </c>
      <c r="AP138" s="15">
        <v>1</v>
      </c>
      <c r="AQ138" s="15">
        <v>1</v>
      </c>
      <c r="AR138" s="15">
        <v>0</v>
      </c>
      <c r="AS138" s="15">
        <v>1</v>
      </c>
      <c r="AT138" s="16">
        <f t="shared" si="4"/>
        <v>5</v>
      </c>
      <c r="AU138" s="14" t="s">
        <v>48</v>
      </c>
      <c r="AV138" s="15" t="s">
        <v>48</v>
      </c>
      <c r="AW138" s="15" t="s">
        <v>48</v>
      </c>
      <c r="AX138" s="15" t="s">
        <v>48</v>
      </c>
      <c r="AY138" s="16" t="s">
        <v>48</v>
      </c>
      <c r="AZ138" s="15" t="s">
        <v>48</v>
      </c>
      <c r="BA138" s="15" t="s">
        <v>48</v>
      </c>
      <c r="BB138" s="15" t="s">
        <v>48</v>
      </c>
      <c r="BC138" s="15" t="s">
        <v>48</v>
      </c>
      <c r="BD138" s="15" t="s">
        <v>48</v>
      </c>
      <c r="BE138" s="15" t="s">
        <v>48</v>
      </c>
      <c r="BF138" s="17" t="s">
        <v>47</v>
      </c>
      <c r="BG138" s="13" t="s">
        <v>47</v>
      </c>
      <c r="BH138" s="13" t="s">
        <v>47</v>
      </c>
      <c r="BI138" s="13" t="s">
        <v>47</v>
      </c>
      <c r="BJ138" s="13" t="s">
        <v>47</v>
      </c>
      <c r="BK138" s="13" t="s">
        <v>47</v>
      </c>
      <c r="BL138" s="13" t="s">
        <v>47</v>
      </c>
      <c r="BM138" s="19" t="s">
        <v>47</v>
      </c>
      <c r="BN138" s="14">
        <v>0</v>
      </c>
      <c r="BO138" s="15">
        <v>0</v>
      </c>
      <c r="BP138" s="15">
        <v>0</v>
      </c>
      <c r="BQ138" s="16">
        <v>0</v>
      </c>
    </row>
    <row r="139" spans="1:69" ht="28.5" x14ac:dyDescent="0.45">
      <c r="A139" s="14" t="s">
        <v>328</v>
      </c>
      <c r="B139" s="15" t="s">
        <v>329</v>
      </c>
      <c r="C139" s="15">
        <v>15</v>
      </c>
      <c r="D139" s="15" t="s">
        <v>345</v>
      </c>
      <c r="E139" s="15" t="s">
        <v>361</v>
      </c>
      <c r="F139" s="33">
        <v>138</v>
      </c>
      <c r="G139" s="15" t="s">
        <v>362</v>
      </c>
      <c r="H139" s="14" t="s">
        <v>666</v>
      </c>
      <c r="I139" s="15" t="s">
        <v>72</v>
      </c>
      <c r="J139" s="15">
        <v>1991</v>
      </c>
      <c r="K139" s="15" t="s">
        <v>118</v>
      </c>
      <c r="L139" s="32">
        <v>7329</v>
      </c>
      <c r="M139" s="32">
        <v>7604</v>
      </c>
      <c r="N139" s="32">
        <v>7329</v>
      </c>
      <c r="O139" s="32">
        <v>8130</v>
      </c>
      <c r="P139" s="32">
        <v>8402</v>
      </c>
      <c r="Q139" s="32">
        <v>8675</v>
      </c>
      <c r="R139" s="32">
        <v>8730</v>
      </c>
      <c r="S139" s="32">
        <v>8705</v>
      </c>
      <c r="T139" s="32">
        <v>8498</v>
      </c>
      <c r="U139" s="32">
        <v>8474</v>
      </c>
      <c r="V139" s="32">
        <v>8399</v>
      </c>
      <c r="W139" s="32">
        <v>8338</v>
      </c>
      <c r="X139" s="32">
        <v>8300</v>
      </c>
      <c r="Y139" s="32">
        <v>8191</v>
      </c>
      <c r="Z139" s="32">
        <v>8132</v>
      </c>
      <c r="AA139" s="32">
        <v>7919</v>
      </c>
      <c r="AB139" s="32">
        <v>7705</v>
      </c>
      <c r="AC139" s="32">
        <v>7392</v>
      </c>
      <c r="AD139" s="32">
        <v>7198</v>
      </c>
      <c r="AE139" s="32">
        <v>6968</v>
      </c>
      <c r="AF139" s="32">
        <v>6736</v>
      </c>
      <c r="AG139" s="32">
        <v>6612</v>
      </c>
      <c r="AH139" s="28">
        <v>6436</v>
      </c>
      <c r="AI139" s="28" t="s">
        <v>48</v>
      </c>
      <c r="AJ139" s="71"/>
      <c r="AK139" s="63" t="s">
        <v>67</v>
      </c>
      <c r="AL139" s="13" t="s">
        <v>141</v>
      </c>
      <c r="AM139" s="19"/>
      <c r="AN139" s="14">
        <v>1</v>
      </c>
      <c r="AO139" s="15">
        <v>1</v>
      </c>
      <c r="AP139" s="15">
        <v>1</v>
      </c>
      <c r="AQ139" s="15">
        <v>1</v>
      </c>
      <c r="AR139" s="15">
        <v>0</v>
      </c>
      <c r="AS139" s="15">
        <v>1</v>
      </c>
      <c r="AT139" s="16">
        <f t="shared" si="4"/>
        <v>5</v>
      </c>
      <c r="AU139" s="14" t="s">
        <v>48</v>
      </c>
      <c r="AV139" s="15" t="s">
        <v>48</v>
      </c>
      <c r="AW139" s="15" t="s">
        <v>48</v>
      </c>
      <c r="AX139" s="15" t="s">
        <v>48</v>
      </c>
      <c r="AY139" s="16" t="s">
        <v>48</v>
      </c>
      <c r="AZ139" s="15" t="s">
        <v>48</v>
      </c>
      <c r="BA139" s="15" t="s">
        <v>48</v>
      </c>
      <c r="BB139" s="15" t="s">
        <v>48</v>
      </c>
      <c r="BC139" s="15" t="s">
        <v>48</v>
      </c>
      <c r="BD139" s="15" t="s">
        <v>48</v>
      </c>
      <c r="BE139" s="15" t="s">
        <v>48</v>
      </c>
      <c r="BF139" s="17" t="s">
        <v>47</v>
      </c>
      <c r="BG139" s="13" t="s">
        <v>47</v>
      </c>
      <c r="BH139" s="13" t="s">
        <v>47</v>
      </c>
      <c r="BI139" s="13" t="s">
        <v>47</v>
      </c>
      <c r="BJ139" s="13" t="s">
        <v>47</v>
      </c>
      <c r="BK139" s="13" t="s">
        <v>47</v>
      </c>
      <c r="BL139" s="13" t="s">
        <v>47</v>
      </c>
      <c r="BM139" s="19" t="s">
        <v>47</v>
      </c>
      <c r="BN139" s="14">
        <v>0</v>
      </c>
      <c r="BO139" s="15">
        <v>0</v>
      </c>
      <c r="BP139" s="15">
        <v>0</v>
      </c>
      <c r="BQ139" s="16">
        <v>0</v>
      </c>
    </row>
    <row r="140" spans="1:69" ht="28.5" x14ac:dyDescent="0.45">
      <c r="A140" s="14" t="s">
        <v>328</v>
      </c>
      <c r="B140" s="15" t="s">
        <v>329</v>
      </c>
      <c r="C140" s="15">
        <v>15</v>
      </c>
      <c r="D140" s="15" t="s">
        <v>345</v>
      </c>
      <c r="E140" s="15" t="s">
        <v>38</v>
      </c>
      <c r="F140" s="15">
        <v>139</v>
      </c>
      <c r="G140" s="15" t="s">
        <v>363</v>
      </c>
      <c r="H140" s="14" t="s">
        <v>667</v>
      </c>
      <c r="I140" s="15" t="s">
        <v>364</v>
      </c>
      <c r="J140" s="15">
        <v>1999</v>
      </c>
      <c r="K140" s="15" t="s">
        <v>118</v>
      </c>
      <c r="L140" s="32" t="s">
        <v>48</v>
      </c>
      <c r="M140" s="32">
        <v>10594</v>
      </c>
      <c r="N140" s="32" t="s">
        <v>48</v>
      </c>
      <c r="O140" s="32">
        <v>10619</v>
      </c>
      <c r="P140" s="32" t="s">
        <v>48</v>
      </c>
      <c r="Q140" s="32">
        <v>10977</v>
      </c>
      <c r="R140" s="32" t="s">
        <v>48</v>
      </c>
      <c r="S140" s="32">
        <v>11529</v>
      </c>
      <c r="T140" s="32" t="s">
        <v>48</v>
      </c>
      <c r="U140" s="32">
        <v>12026</v>
      </c>
      <c r="V140" s="32" t="s">
        <v>48</v>
      </c>
      <c r="W140" s="32">
        <v>12349</v>
      </c>
      <c r="X140" s="32" t="s">
        <v>48</v>
      </c>
      <c r="Y140" s="32">
        <v>12745</v>
      </c>
      <c r="Z140" s="32" t="s">
        <v>48</v>
      </c>
      <c r="AA140" s="32">
        <v>13323</v>
      </c>
      <c r="AB140" s="32" t="s">
        <v>48</v>
      </c>
      <c r="AC140" s="32">
        <v>14050</v>
      </c>
      <c r="AD140" s="32" t="s">
        <v>48</v>
      </c>
      <c r="AE140" s="32">
        <v>14688</v>
      </c>
      <c r="AF140" s="15" t="s">
        <v>48</v>
      </c>
      <c r="AG140" s="15">
        <v>15376</v>
      </c>
      <c r="AH140" s="28" t="s">
        <v>48</v>
      </c>
      <c r="AI140" s="28" t="s">
        <v>48</v>
      </c>
      <c r="AJ140" s="71"/>
      <c r="AK140" s="61" t="s">
        <v>59</v>
      </c>
      <c r="AL140" s="13" t="s">
        <v>60</v>
      </c>
      <c r="AM140" s="19"/>
      <c r="AN140" s="14">
        <v>1</v>
      </c>
      <c r="AO140" s="15">
        <v>1</v>
      </c>
      <c r="AP140" s="15">
        <v>1</v>
      </c>
      <c r="AQ140" s="15">
        <v>1</v>
      </c>
      <c r="AR140" s="15">
        <v>0</v>
      </c>
      <c r="AS140" s="15">
        <v>1</v>
      </c>
      <c r="AT140" s="16">
        <f t="shared" si="4"/>
        <v>5</v>
      </c>
      <c r="AU140" s="14" t="s">
        <v>48</v>
      </c>
      <c r="AV140" s="15" t="s">
        <v>48</v>
      </c>
      <c r="AW140" s="15" t="s">
        <v>48</v>
      </c>
      <c r="AX140" s="15" t="s">
        <v>48</v>
      </c>
      <c r="AY140" s="16" t="s">
        <v>48</v>
      </c>
      <c r="AZ140" s="15" t="s">
        <v>48</v>
      </c>
      <c r="BA140" s="15" t="s">
        <v>48</v>
      </c>
      <c r="BB140" s="15" t="s">
        <v>48</v>
      </c>
      <c r="BC140" s="15" t="s">
        <v>48</v>
      </c>
      <c r="BD140" s="15" t="s">
        <v>48</v>
      </c>
      <c r="BE140" s="15" t="s">
        <v>48</v>
      </c>
      <c r="BF140" s="17" t="s">
        <v>47</v>
      </c>
      <c r="BG140" s="13" t="s">
        <v>47</v>
      </c>
      <c r="BH140" s="13" t="s">
        <v>47</v>
      </c>
      <c r="BI140" s="13" t="s">
        <v>47</v>
      </c>
      <c r="BJ140" s="13" t="s">
        <v>47</v>
      </c>
      <c r="BK140" s="13" t="s">
        <v>47</v>
      </c>
      <c r="BL140" s="13" t="s">
        <v>47</v>
      </c>
      <c r="BM140" s="19" t="s">
        <v>47</v>
      </c>
      <c r="BN140" s="14">
        <v>0</v>
      </c>
      <c r="BO140" s="15">
        <v>0</v>
      </c>
      <c r="BP140" s="15">
        <v>0</v>
      </c>
      <c r="BQ140" s="16">
        <v>0</v>
      </c>
    </row>
    <row r="141" spans="1:69" ht="28.5" x14ac:dyDescent="0.45">
      <c r="A141" s="14" t="s">
        <v>328</v>
      </c>
      <c r="B141" s="15" t="s">
        <v>329</v>
      </c>
      <c r="C141" s="15">
        <v>15</v>
      </c>
      <c r="D141" s="15" t="s">
        <v>345</v>
      </c>
      <c r="E141" s="15" t="s">
        <v>38</v>
      </c>
      <c r="F141" s="33">
        <v>140</v>
      </c>
      <c r="G141" s="15" t="s">
        <v>365</v>
      </c>
      <c r="H141" s="14" t="s">
        <v>668</v>
      </c>
      <c r="I141" s="15" t="s">
        <v>364</v>
      </c>
      <c r="J141" s="15">
        <v>1999</v>
      </c>
      <c r="K141" s="15" t="s">
        <v>118</v>
      </c>
      <c r="L141" s="32" t="s">
        <v>48</v>
      </c>
      <c r="M141" s="32">
        <v>8603</v>
      </c>
      <c r="N141" s="32" t="s">
        <v>48</v>
      </c>
      <c r="O141" s="32">
        <v>9170</v>
      </c>
      <c r="P141" s="32" t="s">
        <v>48</v>
      </c>
      <c r="Q141" s="32">
        <v>9723</v>
      </c>
      <c r="R141" s="32" t="s">
        <v>48</v>
      </c>
      <c r="S141" s="32">
        <v>10259</v>
      </c>
      <c r="T141" s="32" t="s">
        <v>48</v>
      </c>
      <c r="U141" s="32">
        <v>10873</v>
      </c>
      <c r="V141" s="32" t="s">
        <v>48</v>
      </c>
      <c r="W141" s="32">
        <v>11569</v>
      </c>
      <c r="X141" s="32" t="s">
        <v>48</v>
      </c>
      <c r="Y141" s="32">
        <v>12228</v>
      </c>
      <c r="Z141" s="32" t="s">
        <v>48</v>
      </c>
      <c r="AA141" s="32">
        <v>12775</v>
      </c>
      <c r="AB141" s="32" t="s">
        <v>48</v>
      </c>
      <c r="AC141" s="32">
        <v>13633</v>
      </c>
      <c r="AD141" s="32" t="s">
        <v>48</v>
      </c>
      <c r="AE141" s="32">
        <v>14494</v>
      </c>
      <c r="AF141" s="15" t="s">
        <v>48</v>
      </c>
      <c r="AG141" s="15">
        <v>15184</v>
      </c>
      <c r="AH141" s="28" t="s">
        <v>48</v>
      </c>
      <c r="AI141" s="28" t="s">
        <v>48</v>
      </c>
      <c r="AJ141" s="71"/>
      <c r="AK141" s="61" t="s">
        <v>59</v>
      </c>
      <c r="AL141" s="13" t="s">
        <v>60</v>
      </c>
      <c r="AM141" s="19"/>
      <c r="AN141" s="14">
        <v>1</v>
      </c>
      <c r="AO141" s="15">
        <v>1</v>
      </c>
      <c r="AP141" s="15">
        <v>1</v>
      </c>
      <c r="AQ141" s="15">
        <v>1</v>
      </c>
      <c r="AR141" s="15">
        <v>0</v>
      </c>
      <c r="AS141" s="15">
        <v>1</v>
      </c>
      <c r="AT141" s="16">
        <f t="shared" si="4"/>
        <v>5</v>
      </c>
      <c r="AU141" s="14" t="s">
        <v>48</v>
      </c>
      <c r="AV141" s="15" t="s">
        <v>48</v>
      </c>
      <c r="AW141" s="15" t="s">
        <v>48</v>
      </c>
      <c r="AX141" s="15" t="s">
        <v>48</v>
      </c>
      <c r="AY141" s="16" t="s">
        <v>48</v>
      </c>
      <c r="AZ141" s="15" t="s">
        <v>48</v>
      </c>
      <c r="BA141" s="15" t="s">
        <v>48</v>
      </c>
      <c r="BB141" s="15" t="s">
        <v>48</v>
      </c>
      <c r="BC141" s="15" t="s">
        <v>48</v>
      </c>
      <c r="BD141" s="15" t="s">
        <v>48</v>
      </c>
      <c r="BE141" s="15" t="s">
        <v>48</v>
      </c>
      <c r="BF141" s="17" t="s">
        <v>47</v>
      </c>
      <c r="BG141" s="13" t="s">
        <v>47</v>
      </c>
      <c r="BH141" s="13" t="s">
        <v>47</v>
      </c>
      <c r="BI141" s="13" t="s">
        <v>47</v>
      </c>
      <c r="BJ141" s="13" t="s">
        <v>47</v>
      </c>
      <c r="BK141" s="13" t="s">
        <v>47</v>
      </c>
      <c r="BL141" s="13" t="s">
        <v>47</v>
      </c>
      <c r="BM141" s="19" t="s">
        <v>47</v>
      </c>
      <c r="BN141" s="14">
        <v>0</v>
      </c>
      <c r="BO141" s="15">
        <v>0</v>
      </c>
      <c r="BP141" s="15">
        <v>0</v>
      </c>
      <c r="BQ141" s="16">
        <v>0</v>
      </c>
    </row>
    <row r="142" spans="1:69" ht="28.5" x14ac:dyDescent="0.45">
      <c r="A142" s="14" t="s">
        <v>328</v>
      </c>
      <c r="B142" s="15" t="s">
        <v>329</v>
      </c>
      <c r="C142" s="15">
        <v>15</v>
      </c>
      <c r="D142" s="15" t="s">
        <v>345</v>
      </c>
      <c r="E142" s="15" t="s">
        <v>38</v>
      </c>
      <c r="F142" s="15">
        <v>141</v>
      </c>
      <c r="G142" s="15" t="s">
        <v>366</v>
      </c>
      <c r="H142" s="14" t="s">
        <v>669</v>
      </c>
      <c r="I142" s="15" t="s">
        <v>72</v>
      </c>
      <c r="J142" s="15">
        <v>1970</v>
      </c>
      <c r="K142" s="15" t="s">
        <v>118</v>
      </c>
      <c r="L142" s="15">
        <v>420</v>
      </c>
      <c r="M142" s="15">
        <v>396</v>
      </c>
      <c r="N142" s="15">
        <v>355</v>
      </c>
      <c r="O142" s="15">
        <v>324</v>
      </c>
      <c r="P142" s="15">
        <v>280</v>
      </c>
      <c r="Q142" s="15">
        <v>267</v>
      </c>
      <c r="R142" s="15">
        <v>257</v>
      </c>
      <c r="S142" s="15">
        <v>242</v>
      </c>
      <c r="T142" s="15">
        <v>221</v>
      </c>
      <c r="U142" s="15">
        <v>202</v>
      </c>
      <c r="V142" s="15">
        <v>169</v>
      </c>
      <c r="W142" s="15">
        <v>156</v>
      </c>
      <c r="X142" s="15">
        <v>146</v>
      </c>
      <c r="Y142" s="15">
        <v>134</v>
      </c>
      <c r="Z142" s="15">
        <v>132</v>
      </c>
      <c r="AA142" s="15">
        <v>123</v>
      </c>
      <c r="AB142" s="15">
        <v>118</v>
      </c>
      <c r="AC142" s="15">
        <v>113</v>
      </c>
      <c r="AD142" s="15">
        <v>110</v>
      </c>
      <c r="AE142" s="32">
        <v>109</v>
      </c>
      <c r="AF142" s="15">
        <v>105</v>
      </c>
      <c r="AG142" s="15">
        <v>103</v>
      </c>
      <c r="AH142" s="15">
        <v>97</v>
      </c>
      <c r="AI142" s="15">
        <v>95</v>
      </c>
      <c r="AJ142" s="71"/>
      <c r="AK142" s="66" t="s">
        <v>67</v>
      </c>
      <c r="AL142" s="50" t="s">
        <v>141</v>
      </c>
      <c r="AM142" s="19"/>
      <c r="AN142" s="14">
        <v>1</v>
      </c>
      <c r="AO142" s="15">
        <v>1</v>
      </c>
      <c r="AP142" s="15">
        <v>1</v>
      </c>
      <c r="AQ142" s="15">
        <v>1</v>
      </c>
      <c r="AR142" s="15">
        <v>1</v>
      </c>
      <c r="AS142" s="15">
        <v>1</v>
      </c>
      <c r="AT142" s="16">
        <f t="shared" si="4"/>
        <v>6</v>
      </c>
      <c r="AU142" s="14" t="s">
        <v>48</v>
      </c>
      <c r="AV142" s="15" t="s">
        <v>48</v>
      </c>
      <c r="AW142" s="15" t="s">
        <v>48</v>
      </c>
      <c r="AX142" s="15" t="s">
        <v>48</v>
      </c>
      <c r="AY142" s="16" t="s">
        <v>48</v>
      </c>
      <c r="AZ142" s="15" t="s">
        <v>48</v>
      </c>
      <c r="BA142" s="15" t="s">
        <v>48</v>
      </c>
      <c r="BB142" s="15" t="s">
        <v>48</v>
      </c>
      <c r="BC142" s="15" t="s">
        <v>48</v>
      </c>
      <c r="BD142" s="15" t="s">
        <v>48</v>
      </c>
      <c r="BE142" s="15" t="s">
        <v>48</v>
      </c>
      <c r="BF142" s="17" t="s">
        <v>47</v>
      </c>
      <c r="BG142" s="13" t="s">
        <v>47</v>
      </c>
      <c r="BH142" s="13" t="s">
        <v>47</v>
      </c>
      <c r="BI142" s="13" t="s">
        <v>47</v>
      </c>
      <c r="BJ142" s="13" t="s">
        <v>47</v>
      </c>
      <c r="BK142" s="13" t="s">
        <v>47</v>
      </c>
      <c r="BL142" s="13" t="s">
        <v>47</v>
      </c>
      <c r="BM142" s="19" t="s">
        <v>47</v>
      </c>
      <c r="BN142" s="14">
        <v>0</v>
      </c>
      <c r="BO142" s="15">
        <v>0</v>
      </c>
      <c r="BP142" s="15">
        <v>0</v>
      </c>
      <c r="BQ142" s="16">
        <v>0</v>
      </c>
    </row>
    <row r="143" spans="1:69" ht="28.5" x14ac:dyDescent="0.45">
      <c r="A143" s="14" t="s">
        <v>328</v>
      </c>
      <c r="B143" s="15" t="s">
        <v>329</v>
      </c>
      <c r="C143" s="15">
        <v>15</v>
      </c>
      <c r="D143" s="15" t="s">
        <v>345</v>
      </c>
      <c r="E143" s="15" t="s">
        <v>38</v>
      </c>
      <c r="F143" s="33">
        <v>142</v>
      </c>
      <c r="G143" s="15" t="s">
        <v>367</v>
      </c>
      <c r="H143" s="14" t="s">
        <v>670</v>
      </c>
      <c r="I143" s="15" t="s">
        <v>72</v>
      </c>
      <c r="J143" s="15">
        <v>1998</v>
      </c>
      <c r="K143" s="15" t="s">
        <v>118</v>
      </c>
      <c r="L143" s="15">
        <v>50</v>
      </c>
      <c r="M143" s="15">
        <v>50</v>
      </c>
      <c r="N143" s="15">
        <v>50</v>
      </c>
      <c r="O143" s="15">
        <v>49</v>
      </c>
      <c r="P143" s="15">
        <v>49</v>
      </c>
      <c r="Q143" s="15">
        <v>48</v>
      </c>
      <c r="R143" s="15">
        <v>48</v>
      </c>
      <c r="S143" s="15">
        <v>47</v>
      </c>
      <c r="T143" s="15">
        <v>46</v>
      </c>
      <c r="U143" s="15">
        <v>45</v>
      </c>
      <c r="V143" s="15">
        <v>43</v>
      </c>
      <c r="W143" s="15">
        <v>43</v>
      </c>
      <c r="X143" s="15">
        <v>43</v>
      </c>
      <c r="Y143" s="15">
        <v>43</v>
      </c>
      <c r="Z143" s="15">
        <v>49</v>
      </c>
      <c r="AA143" s="15">
        <v>49</v>
      </c>
      <c r="AB143" s="15">
        <v>48</v>
      </c>
      <c r="AC143" s="15">
        <v>48</v>
      </c>
      <c r="AD143" s="15">
        <v>48</v>
      </c>
      <c r="AE143" s="15">
        <v>50</v>
      </c>
      <c r="AF143" s="15">
        <v>52</v>
      </c>
      <c r="AG143" s="15">
        <v>52</v>
      </c>
      <c r="AH143" s="15">
        <v>52</v>
      </c>
      <c r="AI143" s="15" t="s">
        <v>48</v>
      </c>
      <c r="AJ143" s="71"/>
      <c r="AK143" s="61" t="s">
        <v>45</v>
      </c>
      <c r="AL143" s="13" t="s">
        <v>46</v>
      </c>
      <c r="AM143" s="19"/>
      <c r="AN143" s="14">
        <v>1</v>
      </c>
      <c r="AO143" s="15">
        <v>1</v>
      </c>
      <c r="AP143" s="15">
        <v>1</v>
      </c>
      <c r="AQ143" s="15">
        <v>1</v>
      </c>
      <c r="AR143" s="15">
        <v>0</v>
      </c>
      <c r="AS143" s="15">
        <v>1</v>
      </c>
      <c r="AT143" s="16">
        <f t="shared" si="4"/>
        <v>5</v>
      </c>
      <c r="AU143" s="14" t="s">
        <v>48</v>
      </c>
      <c r="AV143" s="15" t="s">
        <v>48</v>
      </c>
      <c r="AW143" s="15" t="s">
        <v>48</v>
      </c>
      <c r="AX143" s="15" t="s">
        <v>48</v>
      </c>
      <c r="AY143" s="16" t="s">
        <v>48</v>
      </c>
      <c r="AZ143" s="15" t="s">
        <v>48</v>
      </c>
      <c r="BA143" s="15" t="s">
        <v>48</v>
      </c>
      <c r="BB143" s="15" t="s">
        <v>48</v>
      </c>
      <c r="BC143" s="15" t="s">
        <v>48</v>
      </c>
      <c r="BD143" s="15" t="s">
        <v>48</v>
      </c>
      <c r="BE143" s="15" t="s">
        <v>48</v>
      </c>
      <c r="BF143" s="17" t="s">
        <v>47</v>
      </c>
      <c r="BG143" s="13" t="s">
        <v>47</v>
      </c>
      <c r="BH143" s="13" t="s">
        <v>47</v>
      </c>
      <c r="BI143" s="13" t="s">
        <v>47</v>
      </c>
      <c r="BJ143" s="13" t="s">
        <v>47</v>
      </c>
      <c r="BK143" s="13" t="s">
        <v>47</v>
      </c>
      <c r="BL143" s="13" t="s">
        <v>47</v>
      </c>
      <c r="BM143" s="19" t="s">
        <v>47</v>
      </c>
      <c r="BN143" s="14">
        <v>0</v>
      </c>
      <c r="BO143" s="15">
        <v>0</v>
      </c>
      <c r="BP143" s="15">
        <v>0</v>
      </c>
      <c r="BQ143" s="16">
        <v>0</v>
      </c>
    </row>
    <row r="144" spans="1:69" ht="42.75" x14ac:dyDescent="0.45">
      <c r="A144" s="14" t="s">
        <v>328</v>
      </c>
      <c r="B144" s="15" t="s">
        <v>329</v>
      </c>
      <c r="C144" s="15">
        <v>15</v>
      </c>
      <c r="D144" s="15" t="s">
        <v>345</v>
      </c>
      <c r="E144" s="15" t="s">
        <v>38</v>
      </c>
      <c r="F144" s="15">
        <v>143</v>
      </c>
      <c r="G144" s="15" t="s">
        <v>368</v>
      </c>
      <c r="H144" s="14" t="s">
        <v>369</v>
      </c>
      <c r="I144" s="15" t="s">
        <v>72</v>
      </c>
      <c r="K144" s="15" t="s">
        <v>118</v>
      </c>
      <c r="L144" s="32">
        <v>22155</v>
      </c>
      <c r="M144" s="32">
        <v>22129</v>
      </c>
      <c r="N144" s="32">
        <v>22010</v>
      </c>
      <c r="O144" s="32">
        <v>21827</v>
      </c>
      <c r="P144" s="32">
        <v>21894</v>
      </c>
      <c r="Q144" s="32">
        <v>21968</v>
      </c>
      <c r="R144" s="32">
        <v>22018</v>
      </c>
      <c r="S144" s="32">
        <v>22022</v>
      </c>
      <c r="T144" s="32">
        <v>22041</v>
      </c>
      <c r="U144" s="32">
        <v>21976</v>
      </c>
      <c r="V144" s="32">
        <v>21859</v>
      </c>
      <c r="W144" s="32">
        <v>21651</v>
      </c>
      <c r="X144" s="32">
        <v>21330</v>
      </c>
      <c r="Y144" s="32">
        <v>21062</v>
      </c>
      <c r="Z144" s="32">
        <v>20839</v>
      </c>
      <c r="AA144" s="32">
        <v>20639</v>
      </c>
      <c r="AB144" s="32">
        <v>20407</v>
      </c>
      <c r="AC144" s="32">
        <v>20127</v>
      </c>
      <c r="AD144" s="32">
        <v>19798</v>
      </c>
      <c r="AE144" s="32">
        <v>19447</v>
      </c>
      <c r="AF144" s="32">
        <v>19123</v>
      </c>
      <c r="AG144" s="32">
        <v>18827</v>
      </c>
      <c r="AH144" s="32">
        <v>18428</v>
      </c>
      <c r="AI144" s="15" t="s">
        <v>48</v>
      </c>
      <c r="AJ144" s="71"/>
      <c r="AK144" s="83" t="s">
        <v>67</v>
      </c>
      <c r="AL144" s="84" t="s">
        <v>141</v>
      </c>
      <c r="AM144" s="19"/>
      <c r="AN144" s="14">
        <v>1</v>
      </c>
      <c r="AO144" s="15">
        <v>1</v>
      </c>
      <c r="AP144" s="15">
        <v>1</v>
      </c>
      <c r="AQ144" s="15">
        <v>1</v>
      </c>
      <c r="AR144" s="15">
        <v>0</v>
      </c>
      <c r="AS144" s="15">
        <v>1</v>
      </c>
      <c r="AT144" s="16">
        <f t="shared" si="4"/>
        <v>5</v>
      </c>
      <c r="AU144" s="14" t="s">
        <v>48</v>
      </c>
      <c r="AV144" s="15" t="s">
        <v>48</v>
      </c>
      <c r="AW144" s="15" t="s">
        <v>48</v>
      </c>
      <c r="AX144" s="15" t="s">
        <v>48</v>
      </c>
      <c r="AY144" s="16" t="s">
        <v>48</v>
      </c>
      <c r="AZ144" s="15" t="s">
        <v>48</v>
      </c>
      <c r="BA144" s="15" t="s">
        <v>48</v>
      </c>
      <c r="BB144" s="15" t="s">
        <v>48</v>
      </c>
      <c r="BC144" s="15" t="s">
        <v>48</v>
      </c>
      <c r="BD144" s="15" t="s">
        <v>48</v>
      </c>
      <c r="BE144" s="15" t="s">
        <v>48</v>
      </c>
      <c r="BF144" s="17" t="s">
        <v>47</v>
      </c>
      <c r="BG144" s="13" t="s">
        <v>47</v>
      </c>
      <c r="BH144" s="13" t="s">
        <v>47</v>
      </c>
      <c r="BI144" s="13" t="s">
        <v>47</v>
      </c>
      <c r="BJ144" s="13" t="s">
        <v>47</v>
      </c>
      <c r="BK144" s="13" t="s">
        <v>47</v>
      </c>
      <c r="BL144" s="13" t="s">
        <v>47</v>
      </c>
      <c r="BM144" s="19" t="s">
        <v>47</v>
      </c>
      <c r="BN144" s="14">
        <v>0</v>
      </c>
      <c r="BO144" s="15">
        <v>0</v>
      </c>
      <c r="BP144" s="15">
        <v>0</v>
      </c>
      <c r="BQ144" s="16">
        <v>0</v>
      </c>
    </row>
    <row r="145" spans="1:74" ht="48.75" customHeight="1" x14ac:dyDescent="0.45">
      <c r="A145" s="14" t="s">
        <v>328</v>
      </c>
      <c r="B145" s="15" t="s">
        <v>329</v>
      </c>
      <c r="C145" s="15">
        <v>16</v>
      </c>
      <c r="D145" s="15" t="s">
        <v>370</v>
      </c>
      <c r="E145" s="15" t="s">
        <v>371</v>
      </c>
      <c r="F145" s="33">
        <v>144</v>
      </c>
      <c r="G145" s="15" t="s">
        <v>41</v>
      </c>
      <c r="H145" s="14" t="s">
        <v>671</v>
      </c>
      <c r="I145" s="15" t="s">
        <v>72</v>
      </c>
      <c r="J145" s="15">
        <v>1960</v>
      </c>
      <c r="K145" s="15" t="s">
        <v>118</v>
      </c>
      <c r="L145" s="32">
        <v>294676</v>
      </c>
      <c r="M145" s="32">
        <v>297893</v>
      </c>
      <c r="N145" s="32">
        <v>301060</v>
      </c>
      <c r="O145" s="32">
        <v>304117</v>
      </c>
      <c r="P145" s="32">
        <v>306435</v>
      </c>
      <c r="Q145" s="32">
        <v>307577</v>
      </c>
      <c r="R145" s="32">
        <v>311230</v>
      </c>
      <c r="S145" s="32">
        <v>314912</v>
      </c>
      <c r="T145" s="32">
        <v>319697</v>
      </c>
      <c r="U145" s="32">
        <v>325945</v>
      </c>
      <c r="V145" s="32">
        <v>333599</v>
      </c>
      <c r="W145" s="32">
        <v>342063</v>
      </c>
      <c r="X145" s="32">
        <v>348695</v>
      </c>
      <c r="Y145" s="32">
        <v>357252</v>
      </c>
      <c r="Z145" s="32">
        <v>365247</v>
      </c>
      <c r="AA145" s="32">
        <v>371302</v>
      </c>
      <c r="AB145" s="32">
        <v>378607</v>
      </c>
      <c r="AC145" s="32">
        <v>385149</v>
      </c>
      <c r="AD145" s="32">
        <v>392402</v>
      </c>
      <c r="AE145" s="32">
        <v>402453</v>
      </c>
      <c r="AF145" s="32">
        <v>409121</v>
      </c>
      <c r="AG145" s="32">
        <v>416120</v>
      </c>
      <c r="AH145" s="32">
        <v>421303</v>
      </c>
      <c r="AI145" s="32">
        <v>428474</v>
      </c>
      <c r="AJ145" s="71"/>
      <c r="AK145" s="64" t="s">
        <v>59</v>
      </c>
      <c r="AL145" s="15" t="s">
        <v>60</v>
      </c>
      <c r="AM145" s="47" t="s">
        <v>84</v>
      </c>
      <c r="AN145" s="14">
        <v>1</v>
      </c>
      <c r="AO145" s="15">
        <v>1</v>
      </c>
      <c r="AP145" s="15">
        <v>1</v>
      </c>
      <c r="AQ145" s="15">
        <v>1</v>
      </c>
      <c r="AR145" s="15">
        <v>1</v>
      </c>
      <c r="AS145" s="15">
        <v>1</v>
      </c>
      <c r="AT145" s="16">
        <f t="shared" si="4"/>
        <v>6</v>
      </c>
      <c r="AU145" s="14" t="s">
        <v>48</v>
      </c>
      <c r="AV145" s="15" t="s">
        <v>48</v>
      </c>
      <c r="AW145" s="15" t="s">
        <v>48</v>
      </c>
      <c r="AX145" s="15" t="s">
        <v>48</v>
      </c>
      <c r="AY145" s="16" t="s">
        <v>48</v>
      </c>
      <c r="AZ145" s="15" t="s">
        <v>706</v>
      </c>
      <c r="BA145" s="13" t="s">
        <v>47</v>
      </c>
      <c r="BB145" s="15" t="s">
        <v>48</v>
      </c>
      <c r="BC145" s="32">
        <v>50000</v>
      </c>
      <c r="BD145" s="15" t="s">
        <v>48</v>
      </c>
      <c r="BE145" s="15" t="s">
        <v>48</v>
      </c>
      <c r="BF145" s="17" t="s">
        <v>47</v>
      </c>
      <c r="BG145" s="13" t="s">
        <v>47</v>
      </c>
      <c r="BH145" s="13" t="s">
        <v>47</v>
      </c>
      <c r="BI145" s="13" t="s">
        <v>47</v>
      </c>
      <c r="BJ145" s="13" t="s">
        <v>47</v>
      </c>
      <c r="BK145" s="13" t="s">
        <v>47</v>
      </c>
      <c r="BL145" s="13" t="s">
        <v>47</v>
      </c>
      <c r="BM145" s="19" t="s">
        <v>47</v>
      </c>
      <c r="BN145" s="14">
        <v>0</v>
      </c>
      <c r="BO145" s="15">
        <v>1</v>
      </c>
      <c r="BP145" s="15">
        <v>0</v>
      </c>
      <c r="BQ145" s="16">
        <v>1</v>
      </c>
      <c r="BT145" s="32"/>
      <c r="BU145" s="32"/>
      <c r="BV145" s="32"/>
    </row>
    <row r="146" spans="1:74" ht="71.25" x14ac:dyDescent="0.45">
      <c r="A146" s="14" t="s">
        <v>328</v>
      </c>
      <c r="B146" s="15" t="s">
        <v>329</v>
      </c>
      <c r="C146" s="15">
        <v>16</v>
      </c>
      <c r="D146" s="15" t="s">
        <v>370</v>
      </c>
      <c r="E146" s="15" t="s">
        <v>371</v>
      </c>
      <c r="F146" s="15">
        <v>145</v>
      </c>
      <c r="G146" s="15" t="s">
        <v>372</v>
      </c>
      <c r="H146" s="14" t="s">
        <v>671</v>
      </c>
      <c r="I146" s="15" t="s">
        <v>72</v>
      </c>
      <c r="J146" s="15">
        <v>2006</v>
      </c>
      <c r="K146" s="15" t="s">
        <v>118</v>
      </c>
      <c r="L146" s="15" t="s">
        <v>48</v>
      </c>
      <c r="M146" s="15" t="s">
        <v>48</v>
      </c>
      <c r="N146" s="15" t="s">
        <v>48</v>
      </c>
      <c r="O146" s="15" t="s">
        <v>48</v>
      </c>
      <c r="P146" s="15" t="s">
        <v>48</v>
      </c>
      <c r="Q146" s="15" t="s">
        <v>48</v>
      </c>
      <c r="R146" s="32">
        <v>127048</v>
      </c>
      <c r="S146" s="32">
        <v>127132</v>
      </c>
      <c r="T146" s="32">
        <v>125754</v>
      </c>
      <c r="U146" s="32">
        <v>125264</v>
      </c>
      <c r="V146" s="32">
        <v>124685</v>
      </c>
      <c r="W146" s="32">
        <v>124012</v>
      </c>
      <c r="X146" s="32">
        <v>123213</v>
      </c>
      <c r="Y146" s="32">
        <v>123629</v>
      </c>
      <c r="Z146" s="32">
        <v>121641</v>
      </c>
      <c r="AA146" s="32">
        <v>120733</v>
      </c>
      <c r="AB146" s="32">
        <v>119641</v>
      </c>
      <c r="AC146" s="32">
        <v>118356</v>
      </c>
      <c r="AD146" s="32">
        <v>117472</v>
      </c>
      <c r="AE146" s="32">
        <v>116276</v>
      </c>
      <c r="AF146" s="32">
        <v>114857</v>
      </c>
      <c r="AG146" s="32">
        <v>114459</v>
      </c>
      <c r="AH146" s="32">
        <v>110114</v>
      </c>
      <c r="AI146" s="32">
        <v>108202</v>
      </c>
      <c r="AJ146" s="71"/>
      <c r="AK146" s="61" t="s">
        <v>67</v>
      </c>
      <c r="AL146" s="13" t="s">
        <v>141</v>
      </c>
      <c r="AM146" s="47" t="s">
        <v>92</v>
      </c>
      <c r="AN146" s="14">
        <v>1</v>
      </c>
      <c r="AO146" s="15">
        <v>1</v>
      </c>
      <c r="AP146" s="15">
        <v>1</v>
      </c>
      <c r="AQ146" s="15">
        <v>1</v>
      </c>
      <c r="AR146" s="15">
        <v>1</v>
      </c>
      <c r="AS146" s="15">
        <v>1</v>
      </c>
      <c r="AT146" s="16">
        <f t="shared" si="4"/>
        <v>6</v>
      </c>
      <c r="AU146" s="14" t="s">
        <v>48</v>
      </c>
      <c r="AV146" s="15" t="s">
        <v>48</v>
      </c>
      <c r="AW146" s="15" t="s">
        <v>48</v>
      </c>
      <c r="AX146" s="15" t="s">
        <v>48</v>
      </c>
      <c r="AY146" s="16" t="s">
        <v>48</v>
      </c>
      <c r="AZ146" s="15" t="s">
        <v>735</v>
      </c>
      <c r="BA146" s="32" t="s">
        <v>734</v>
      </c>
      <c r="BB146" s="13" t="s">
        <v>47</v>
      </c>
      <c r="BC146" s="28" t="s">
        <v>733</v>
      </c>
      <c r="BD146" s="13" t="s">
        <v>47</v>
      </c>
      <c r="BE146" s="13" t="s">
        <v>47</v>
      </c>
      <c r="BF146" s="17" t="s">
        <v>47</v>
      </c>
      <c r="BG146" s="13" t="s">
        <v>47</v>
      </c>
      <c r="BH146" s="13" t="s">
        <v>47</v>
      </c>
      <c r="BI146" s="13" t="s">
        <v>47</v>
      </c>
      <c r="BJ146" s="13" t="s">
        <v>47</v>
      </c>
      <c r="BK146" s="13" t="s">
        <v>47</v>
      </c>
      <c r="BL146" s="13" t="s">
        <v>47</v>
      </c>
      <c r="BM146" s="19" t="s">
        <v>47</v>
      </c>
      <c r="BN146" s="14">
        <v>0</v>
      </c>
      <c r="BO146" s="15">
        <v>1</v>
      </c>
      <c r="BP146" s="15">
        <v>0</v>
      </c>
      <c r="BQ146" s="16">
        <v>1</v>
      </c>
      <c r="BT146" s="32"/>
      <c r="BU146" s="32"/>
      <c r="BV146" s="32"/>
    </row>
    <row r="147" spans="1:74" ht="28.5" x14ac:dyDescent="0.45">
      <c r="A147" s="14" t="s">
        <v>328</v>
      </c>
      <c r="B147" s="15" t="s">
        <v>329</v>
      </c>
      <c r="C147" s="15">
        <v>16</v>
      </c>
      <c r="D147" s="15" t="s">
        <v>370</v>
      </c>
      <c r="E147" s="15" t="s">
        <v>371</v>
      </c>
      <c r="F147" s="33">
        <v>146</v>
      </c>
      <c r="G147" s="15" t="s">
        <v>373</v>
      </c>
      <c r="H147" s="14" t="s">
        <v>671</v>
      </c>
      <c r="I147" s="15" t="s">
        <v>72</v>
      </c>
      <c r="J147" s="15">
        <v>1996</v>
      </c>
      <c r="K147" s="15" t="s">
        <v>118</v>
      </c>
      <c r="L147" s="15">
        <v>139477</v>
      </c>
      <c r="M147" s="15">
        <v>142310</v>
      </c>
      <c r="N147" s="15">
        <v>143838</v>
      </c>
      <c r="O147" s="15">
        <v>145536</v>
      </c>
      <c r="P147" s="15">
        <v>146357</v>
      </c>
      <c r="Q147" s="15">
        <v>146511</v>
      </c>
      <c r="R147" s="32">
        <v>148322</v>
      </c>
      <c r="S147" s="32">
        <v>150644</v>
      </c>
      <c r="T147" s="32">
        <v>153799</v>
      </c>
      <c r="U147" s="32">
        <v>158223</v>
      </c>
      <c r="V147" s="32">
        <v>163632</v>
      </c>
      <c r="W147" s="32">
        <v>169840</v>
      </c>
      <c r="X147" s="32">
        <v>174829</v>
      </c>
      <c r="Y147" s="32">
        <v>181012</v>
      </c>
      <c r="Z147" s="32">
        <v>186329</v>
      </c>
      <c r="AA147" s="32">
        <v>189622</v>
      </c>
      <c r="AB147" s="32">
        <v>194401</v>
      </c>
      <c r="AC147" s="32">
        <v>198500</v>
      </c>
      <c r="AD147" s="32">
        <v>201811</v>
      </c>
      <c r="AE147" s="32">
        <v>207234</v>
      </c>
      <c r="AF147" s="32">
        <v>211904</v>
      </c>
      <c r="AG147" s="32">
        <v>214845</v>
      </c>
      <c r="AH147" s="32">
        <v>217399</v>
      </c>
      <c r="AI147" s="32">
        <v>221936</v>
      </c>
      <c r="AJ147" s="71"/>
      <c r="AK147" s="61" t="s">
        <v>59</v>
      </c>
      <c r="AL147" s="13" t="s">
        <v>60</v>
      </c>
      <c r="AM147" s="47" t="s">
        <v>84</v>
      </c>
      <c r="AN147" s="14">
        <v>1</v>
      </c>
      <c r="AO147" s="15">
        <v>1</v>
      </c>
      <c r="AP147" s="15">
        <v>1</v>
      </c>
      <c r="AQ147" s="15">
        <v>1</v>
      </c>
      <c r="AR147" s="15">
        <v>1</v>
      </c>
      <c r="AS147" s="15">
        <v>1</v>
      </c>
      <c r="AT147" s="16">
        <f t="shared" si="4"/>
        <v>6</v>
      </c>
      <c r="AU147" s="14" t="s">
        <v>48</v>
      </c>
      <c r="AV147" s="15" t="s">
        <v>48</v>
      </c>
      <c r="AW147" s="15" t="s">
        <v>48</v>
      </c>
      <c r="AX147" s="15" t="s">
        <v>48</v>
      </c>
      <c r="AY147" s="16" t="s">
        <v>48</v>
      </c>
      <c r="AZ147" s="15" t="s">
        <v>707</v>
      </c>
      <c r="BA147" s="32">
        <v>1536</v>
      </c>
      <c r="BB147" s="13" t="s">
        <v>47</v>
      </c>
      <c r="BC147" s="13" t="s">
        <v>47</v>
      </c>
      <c r="BD147" s="13" t="s">
        <v>47</v>
      </c>
      <c r="BE147" s="13" t="s">
        <v>47</v>
      </c>
      <c r="BF147" s="17" t="s">
        <v>47</v>
      </c>
      <c r="BG147" s="13" t="s">
        <v>47</v>
      </c>
      <c r="BH147" s="13" t="s">
        <v>47</v>
      </c>
      <c r="BI147" s="13" t="s">
        <v>47</v>
      </c>
      <c r="BJ147" s="13" t="s">
        <v>47</v>
      </c>
      <c r="BK147" s="13" t="s">
        <v>47</v>
      </c>
      <c r="BL147" s="13" t="s">
        <v>47</v>
      </c>
      <c r="BM147" s="19" t="s">
        <v>47</v>
      </c>
      <c r="BN147" s="14">
        <v>0</v>
      </c>
      <c r="BO147" s="15">
        <v>1</v>
      </c>
      <c r="BP147" s="15">
        <v>0</v>
      </c>
      <c r="BQ147" s="16">
        <v>1</v>
      </c>
    </row>
    <row r="148" spans="1:74" ht="28.5" x14ac:dyDescent="0.45">
      <c r="A148" s="14" t="s">
        <v>328</v>
      </c>
      <c r="B148" s="15" t="s">
        <v>329</v>
      </c>
      <c r="C148" s="15">
        <v>16</v>
      </c>
      <c r="D148" s="15" t="s">
        <v>370</v>
      </c>
      <c r="E148" s="15" t="s">
        <v>371</v>
      </c>
      <c r="F148" s="15">
        <v>147</v>
      </c>
      <c r="G148" s="15" t="s">
        <v>374</v>
      </c>
      <c r="H148" s="14" t="s">
        <v>671</v>
      </c>
      <c r="I148" s="15" t="s">
        <v>72</v>
      </c>
      <c r="J148" s="15">
        <v>2006</v>
      </c>
      <c r="K148" s="15" t="s">
        <v>118</v>
      </c>
      <c r="L148" s="15" t="s">
        <v>48</v>
      </c>
      <c r="M148" s="15" t="s">
        <v>48</v>
      </c>
      <c r="N148" s="15" t="s">
        <v>48</v>
      </c>
      <c r="O148" s="15" t="s">
        <v>48</v>
      </c>
      <c r="P148" s="15" t="s">
        <v>48</v>
      </c>
      <c r="Q148" s="15" t="s">
        <v>48</v>
      </c>
      <c r="R148" s="32">
        <v>16080</v>
      </c>
      <c r="S148" s="32">
        <v>16818</v>
      </c>
      <c r="T148" s="32">
        <v>18105</v>
      </c>
      <c r="U148" s="32">
        <v>19841</v>
      </c>
      <c r="V148" s="32">
        <v>21650</v>
      </c>
      <c r="W148" s="32">
        <v>24595</v>
      </c>
      <c r="X148" s="32">
        <v>28310</v>
      </c>
      <c r="Y148" s="32">
        <v>31236</v>
      </c>
      <c r="Z148" s="32">
        <v>34706</v>
      </c>
      <c r="AA148" s="32">
        <v>37878</v>
      </c>
      <c r="AB148" s="32">
        <v>41658</v>
      </c>
      <c r="AC148" s="32">
        <v>45370</v>
      </c>
      <c r="AD148" s="32">
        <v>48672</v>
      </c>
      <c r="AE148" s="32">
        <v>52522</v>
      </c>
      <c r="AF148" s="32">
        <v>56107</v>
      </c>
      <c r="AG148" s="32">
        <v>57164</v>
      </c>
      <c r="AH148" s="32">
        <v>59883</v>
      </c>
      <c r="AI148" s="32">
        <v>63767</v>
      </c>
      <c r="AJ148" s="71"/>
      <c r="AK148" s="61" t="s">
        <v>59</v>
      </c>
      <c r="AL148" s="13" t="s">
        <v>60</v>
      </c>
      <c r="AM148" s="19"/>
      <c r="AN148" s="14">
        <v>1</v>
      </c>
      <c r="AO148" s="15">
        <v>1</v>
      </c>
      <c r="AP148" s="15">
        <v>1</v>
      </c>
      <c r="AQ148" s="15">
        <v>1</v>
      </c>
      <c r="AR148" s="15">
        <v>1</v>
      </c>
      <c r="AS148" s="15">
        <v>1</v>
      </c>
      <c r="AT148" s="16">
        <f t="shared" si="4"/>
        <v>6</v>
      </c>
      <c r="AU148" s="14" t="s">
        <v>48</v>
      </c>
      <c r="AV148" s="15" t="s">
        <v>48</v>
      </c>
      <c r="AW148" s="15" t="s">
        <v>48</v>
      </c>
      <c r="AX148" s="15" t="s">
        <v>48</v>
      </c>
      <c r="AY148" s="16" t="s">
        <v>48</v>
      </c>
      <c r="AZ148" s="15" t="s">
        <v>48</v>
      </c>
      <c r="BA148" s="15" t="s">
        <v>48</v>
      </c>
      <c r="BB148" s="15" t="s">
        <v>48</v>
      </c>
      <c r="BC148" s="15" t="s">
        <v>48</v>
      </c>
      <c r="BD148" s="15" t="s">
        <v>48</v>
      </c>
      <c r="BE148" s="15" t="s">
        <v>48</v>
      </c>
      <c r="BF148" s="17" t="s">
        <v>47</v>
      </c>
      <c r="BG148" s="13" t="s">
        <v>47</v>
      </c>
      <c r="BH148" s="13" t="s">
        <v>47</v>
      </c>
      <c r="BI148" s="13" t="s">
        <v>47</v>
      </c>
      <c r="BJ148" s="13" t="s">
        <v>47</v>
      </c>
      <c r="BK148" s="13" t="s">
        <v>47</v>
      </c>
      <c r="BL148" s="13" t="s">
        <v>47</v>
      </c>
      <c r="BM148" s="19" t="s">
        <v>47</v>
      </c>
      <c r="BN148" s="14">
        <v>0</v>
      </c>
      <c r="BO148" s="15">
        <v>0</v>
      </c>
      <c r="BP148" s="15">
        <v>0</v>
      </c>
      <c r="BQ148" s="16">
        <v>0</v>
      </c>
    </row>
    <row r="149" spans="1:74" ht="71.25" x14ac:dyDescent="0.45">
      <c r="A149" s="14" t="s">
        <v>328</v>
      </c>
      <c r="B149" s="15" t="s">
        <v>329</v>
      </c>
      <c r="C149" s="15">
        <v>16</v>
      </c>
      <c r="D149" s="15" t="s">
        <v>370</v>
      </c>
      <c r="E149" s="15" t="s">
        <v>371</v>
      </c>
      <c r="F149" s="33">
        <v>148</v>
      </c>
      <c r="G149" s="15" t="s">
        <v>375</v>
      </c>
      <c r="H149" s="14" t="s">
        <v>671</v>
      </c>
      <c r="I149" s="15" t="s">
        <v>72</v>
      </c>
      <c r="J149" s="15">
        <v>2006</v>
      </c>
      <c r="K149" s="15" t="s">
        <v>118</v>
      </c>
      <c r="L149" s="15" t="s">
        <v>48</v>
      </c>
      <c r="M149" s="15" t="s">
        <v>48</v>
      </c>
      <c r="N149" s="15" t="s">
        <v>48</v>
      </c>
      <c r="O149" s="15" t="s">
        <v>48</v>
      </c>
      <c r="P149" s="15" t="s">
        <v>48</v>
      </c>
      <c r="Q149" s="15" t="s">
        <v>48</v>
      </c>
      <c r="R149" s="32">
        <v>40337</v>
      </c>
      <c r="S149" s="32">
        <v>40980</v>
      </c>
      <c r="T149" s="32">
        <v>41722</v>
      </c>
      <c r="U149" s="32">
        <v>42703</v>
      </c>
      <c r="V149" s="32">
        <v>43955</v>
      </c>
      <c r="W149" s="32">
        <v>45559</v>
      </c>
      <c r="X149" s="32">
        <v>46995</v>
      </c>
      <c r="Y149" s="32">
        <v>48090</v>
      </c>
      <c r="Z149" s="32">
        <v>49093</v>
      </c>
      <c r="AA149" s="32">
        <v>50834</v>
      </c>
      <c r="AB149" s="32">
        <v>52158</v>
      </c>
      <c r="AC149" s="32">
        <v>53362</v>
      </c>
      <c r="AD149" s="32">
        <v>54982</v>
      </c>
      <c r="AE149" s="32">
        <v>56933</v>
      </c>
      <c r="AF149" s="32">
        <v>58155</v>
      </c>
      <c r="AG149" s="32">
        <v>59576</v>
      </c>
      <c r="AH149" s="32">
        <v>60546</v>
      </c>
      <c r="AI149" s="32">
        <v>61899</v>
      </c>
      <c r="AJ149" s="71"/>
      <c r="AK149" s="61" t="s">
        <v>59</v>
      </c>
      <c r="AL149" s="13" t="s">
        <v>60</v>
      </c>
      <c r="AM149" s="47" t="s">
        <v>84</v>
      </c>
      <c r="AN149" s="14">
        <v>1</v>
      </c>
      <c r="AO149" s="15">
        <v>1</v>
      </c>
      <c r="AP149" s="15">
        <v>1</v>
      </c>
      <c r="AQ149" s="15">
        <v>1</v>
      </c>
      <c r="AR149" s="15">
        <v>1</v>
      </c>
      <c r="AS149" s="15">
        <v>1</v>
      </c>
      <c r="AT149" s="16">
        <f t="shared" si="4"/>
        <v>6</v>
      </c>
      <c r="AU149" s="14" t="s">
        <v>48</v>
      </c>
      <c r="AV149" s="15" t="s">
        <v>48</v>
      </c>
      <c r="AW149" s="15" t="s">
        <v>48</v>
      </c>
      <c r="AX149" s="15" t="s">
        <v>48</v>
      </c>
      <c r="AY149" s="16" t="s">
        <v>48</v>
      </c>
      <c r="AZ149" s="15" t="s">
        <v>731</v>
      </c>
      <c r="BA149" s="13" t="s">
        <v>47</v>
      </c>
      <c r="BB149" s="15" t="s">
        <v>736</v>
      </c>
      <c r="BC149" s="13" t="s">
        <v>47</v>
      </c>
      <c r="BD149" s="13" t="s">
        <v>47</v>
      </c>
      <c r="BE149" s="13" t="s">
        <v>47</v>
      </c>
      <c r="BF149" s="17" t="s">
        <v>47</v>
      </c>
      <c r="BG149" s="13" t="s">
        <v>47</v>
      </c>
      <c r="BH149" s="13" t="s">
        <v>47</v>
      </c>
      <c r="BI149" s="13" t="s">
        <v>47</v>
      </c>
      <c r="BJ149" s="13" t="s">
        <v>47</v>
      </c>
      <c r="BK149" s="13" t="s">
        <v>47</v>
      </c>
      <c r="BL149" s="13" t="s">
        <v>47</v>
      </c>
      <c r="BM149" s="19" t="s">
        <v>47</v>
      </c>
      <c r="BN149" s="14">
        <v>0</v>
      </c>
      <c r="BO149" s="15">
        <v>1</v>
      </c>
      <c r="BP149" s="15">
        <v>0</v>
      </c>
      <c r="BQ149" s="16">
        <v>1</v>
      </c>
    </row>
    <row r="150" spans="1:74" ht="28.5" x14ac:dyDescent="0.45">
      <c r="A150" s="14" t="s">
        <v>328</v>
      </c>
      <c r="B150" s="15" t="s">
        <v>329</v>
      </c>
      <c r="C150" s="15">
        <v>16</v>
      </c>
      <c r="D150" s="15" t="s">
        <v>370</v>
      </c>
      <c r="E150" s="15" t="s">
        <v>371</v>
      </c>
      <c r="F150" s="15">
        <v>149</v>
      </c>
      <c r="G150" s="15" t="s">
        <v>376</v>
      </c>
      <c r="H150" s="14" t="s">
        <v>671</v>
      </c>
      <c r="I150" s="15" t="s">
        <v>72</v>
      </c>
      <c r="J150" s="15">
        <v>2006</v>
      </c>
      <c r="K150" s="15" t="s">
        <v>118</v>
      </c>
      <c r="L150" s="15" t="s">
        <v>48</v>
      </c>
      <c r="M150" s="15" t="s">
        <v>48</v>
      </c>
      <c r="N150" s="15" t="s">
        <v>48</v>
      </c>
      <c r="O150" s="15" t="s">
        <v>48</v>
      </c>
      <c r="P150" s="15" t="s">
        <v>48</v>
      </c>
      <c r="Q150" s="15" t="s">
        <v>48</v>
      </c>
      <c r="R150" s="32">
        <v>42256</v>
      </c>
      <c r="S150" s="32">
        <v>42744</v>
      </c>
      <c r="T150" s="32">
        <v>42730</v>
      </c>
      <c r="U150" s="32">
        <v>42897</v>
      </c>
      <c r="V150" s="32">
        <v>43103</v>
      </c>
      <c r="W150" s="32">
        <v>43190</v>
      </c>
      <c r="X150" s="32">
        <v>43304</v>
      </c>
      <c r="Y150" s="32">
        <v>43248</v>
      </c>
      <c r="Z150" s="32">
        <v>43206</v>
      </c>
      <c r="AA150" s="32">
        <v>43569</v>
      </c>
      <c r="AB150" s="32">
        <v>43618</v>
      </c>
      <c r="AC150" s="32">
        <v>43524</v>
      </c>
      <c r="AD150" s="32">
        <v>43697</v>
      </c>
      <c r="AE150" s="32">
        <v>44216</v>
      </c>
      <c r="AF150" s="32">
        <v>44158</v>
      </c>
      <c r="AG150" s="32">
        <v>44451</v>
      </c>
      <c r="AH150" s="32">
        <v>44612</v>
      </c>
      <c r="AI150" s="32">
        <v>44912</v>
      </c>
      <c r="AJ150" s="71"/>
      <c r="AK150" s="61" t="s">
        <v>45</v>
      </c>
      <c r="AL150" s="13" t="s">
        <v>46</v>
      </c>
      <c r="AM150" s="19"/>
      <c r="AN150" s="14">
        <v>1</v>
      </c>
      <c r="AO150" s="15">
        <v>1</v>
      </c>
      <c r="AP150" s="15">
        <v>1</v>
      </c>
      <c r="AQ150" s="15">
        <v>1</v>
      </c>
      <c r="AR150" s="15">
        <v>1</v>
      </c>
      <c r="AS150" s="15">
        <v>1</v>
      </c>
      <c r="AT150" s="16">
        <f t="shared" si="4"/>
        <v>6</v>
      </c>
      <c r="AU150" s="14" t="s">
        <v>48</v>
      </c>
      <c r="AV150" s="15" t="s">
        <v>48</v>
      </c>
      <c r="AW150" s="15" t="s">
        <v>48</v>
      </c>
      <c r="AX150" s="15" t="s">
        <v>48</v>
      </c>
      <c r="AY150" s="16" t="s">
        <v>48</v>
      </c>
      <c r="AZ150" s="15" t="s">
        <v>48</v>
      </c>
      <c r="BA150" s="15" t="s">
        <v>48</v>
      </c>
      <c r="BB150" s="15" t="s">
        <v>48</v>
      </c>
      <c r="BC150" s="15" t="s">
        <v>48</v>
      </c>
      <c r="BD150" s="15" t="s">
        <v>48</v>
      </c>
      <c r="BE150" s="15" t="s">
        <v>48</v>
      </c>
      <c r="BF150" s="17" t="s">
        <v>47</v>
      </c>
      <c r="BG150" s="13" t="s">
        <v>47</v>
      </c>
      <c r="BH150" s="13" t="s">
        <v>47</v>
      </c>
      <c r="BI150" s="13" t="s">
        <v>47</v>
      </c>
      <c r="BJ150" s="13" t="s">
        <v>47</v>
      </c>
      <c r="BK150" s="13" t="s">
        <v>47</v>
      </c>
      <c r="BL150" s="13" t="s">
        <v>47</v>
      </c>
      <c r="BM150" s="19" t="s">
        <v>47</v>
      </c>
      <c r="BN150" s="14">
        <v>0</v>
      </c>
      <c r="BO150" s="15">
        <v>0</v>
      </c>
      <c r="BP150" s="15">
        <v>0</v>
      </c>
      <c r="BQ150" s="16">
        <v>0</v>
      </c>
    </row>
    <row r="151" spans="1:74" ht="28.5" x14ac:dyDescent="0.45">
      <c r="A151" s="14" t="s">
        <v>328</v>
      </c>
      <c r="B151" s="15" t="s">
        <v>329</v>
      </c>
      <c r="C151" s="15">
        <v>16</v>
      </c>
      <c r="D151" s="15" t="s">
        <v>370</v>
      </c>
      <c r="E151" s="15" t="s">
        <v>371</v>
      </c>
      <c r="F151" s="33">
        <v>150</v>
      </c>
      <c r="G151" s="15" t="s">
        <v>377</v>
      </c>
      <c r="H151" s="14" t="s">
        <v>671</v>
      </c>
      <c r="I151" s="15" t="s">
        <v>72</v>
      </c>
      <c r="J151" s="15">
        <v>2006</v>
      </c>
      <c r="K151" s="15" t="s">
        <v>118</v>
      </c>
      <c r="L151" s="15" t="s">
        <v>48</v>
      </c>
      <c r="M151" s="15" t="s">
        <v>48</v>
      </c>
      <c r="N151" s="15" t="s">
        <v>48</v>
      </c>
      <c r="O151" s="15" t="s">
        <v>48</v>
      </c>
      <c r="P151" s="15" t="s">
        <v>48</v>
      </c>
      <c r="Q151" s="15" t="s">
        <v>48</v>
      </c>
      <c r="R151" s="15" t="s">
        <v>48</v>
      </c>
      <c r="S151" s="15" t="s">
        <v>48</v>
      </c>
      <c r="T151" s="15" t="s">
        <v>48</v>
      </c>
      <c r="U151" s="15" t="s">
        <v>48</v>
      </c>
      <c r="V151" s="15" t="s">
        <v>48</v>
      </c>
      <c r="W151" s="15" t="s">
        <v>48</v>
      </c>
      <c r="X151" s="15" t="s">
        <v>48</v>
      </c>
      <c r="Y151" s="15" t="s">
        <v>48</v>
      </c>
      <c r="Z151" s="32">
        <v>34276</v>
      </c>
      <c r="AA151" s="32">
        <v>35324</v>
      </c>
      <c r="AB151" s="32">
        <v>36148</v>
      </c>
      <c r="AC151" s="32">
        <v>36991</v>
      </c>
      <c r="AD151" s="32">
        <v>37853</v>
      </c>
      <c r="AE151" s="32">
        <v>38781</v>
      </c>
      <c r="AF151" s="32">
        <v>39463</v>
      </c>
      <c r="AG151" s="32">
        <v>40194</v>
      </c>
      <c r="AH151" s="32">
        <v>40766</v>
      </c>
      <c r="AI151" s="32">
        <v>41287</v>
      </c>
      <c r="AJ151" s="71"/>
      <c r="AK151" s="61" t="s">
        <v>59</v>
      </c>
      <c r="AL151" s="13" t="s">
        <v>60</v>
      </c>
      <c r="AM151" s="19"/>
      <c r="AN151" s="14">
        <v>1</v>
      </c>
      <c r="AO151" s="15">
        <v>1</v>
      </c>
      <c r="AP151" s="15">
        <v>1</v>
      </c>
      <c r="AQ151" s="15">
        <v>1</v>
      </c>
      <c r="AR151" s="15">
        <v>1</v>
      </c>
      <c r="AS151" s="15">
        <v>1</v>
      </c>
      <c r="AT151" s="16">
        <f t="shared" si="4"/>
        <v>6</v>
      </c>
      <c r="AU151" s="14" t="s">
        <v>48</v>
      </c>
      <c r="AV151" s="15" t="s">
        <v>48</v>
      </c>
      <c r="AW151" s="15" t="s">
        <v>48</v>
      </c>
      <c r="AX151" s="15" t="s">
        <v>48</v>
      </c>
      <c r="AY151" s="16" t="s">
        <v>48</v>
      </c>
      <c r="AZ151" s="15" t="s">
        <v>48</v>
      </c>
      <c r="BA151" s="15" t="s">
        <v>48</v>
      </c>
      <c r="BB151" s="15" t="s">
        <v>48</v>
      </c>
      <c r="BC151" s="15" t="s">
        <v>48</v>
      </c>
      <c r="BD151" s="15" t="s">
        <v>48</v>
      </c>
      <c r="BE151" s="15" t="s">
        <v>48</v>
      </c>
      <c r="BF151" s="17" t="s">
        <v>47</v>
      </c>
      <c r="BG151" s="13" t="s">
        <v>47</v>
      </c>
      <c r="BH151" s="13" t="s">
        <v>47</v>
      </c>
      <c r="BI151" s="13" t="s">
        <v>47</v>
      </c>
      <c r="BJ151" s="13" t="s">
        <v>47</v>
      </c>
      <c r="BK151" s="13" t="s">
        <v>47</v>
      </c>
      <c r="BL151" s="13" t="s">
        <v>47</v>
      </c>
      <c r="BM151" s="19" t="s">
        <v>47</v>
      </c>
      <c r="BN151" s="14">
        <v>0</v>
      </c>
      <c r="BO151" s="15">
        <v>0</v>
      </c>
      <c r="BP151" s="15">
        <v>0</v>
      </c>
      <c r="BQ151" s="16">
        <v>0</v>
      </c>
    </row>
    <row r="152" spans="1:74" ht="28.5" x14ac:dyDescent="0.45">
      <c r="A152" s="14" t="s">
        <v>328</v>
      </c>
      <c r="B152" s="15" t="s">
        <v>329</v>
      </c>
      <c r="C152" s="15">
        <v>16</v>
      </c>
      <c r="D152" s="15" t="s">
        <v>370</v>
      </c>
      <c r="E152" s="15" t="s">
        <v>371</v>
      </c>
      <c r="F152" s="15">
        <v>151</v>
      </c>
      <c r="G152" s="15" t="s">
        <v>378</v>
      </c>
      <c r="H152" s="14" t="s">
        <v>671</v>
      </c>
      <c r="I152" s="15" t="s">
        <v>72</v>
      </c>
      <c r="J152" s="15">
        <v>2006</v>
      </c>
      <c r="K152" s="15" t="s">
        <v>118</v>
      </c>
      <c r="L152" s="15" t="s">
        <v>48</v>
      </c>
      <c r="M152" s="15" t="s">
        <v>48</v>
      </c>
      <c r="N152" s="15" t="s">
        <v>48</v>
      </c>
      <c r="O152" s="15" t="s">
        <v>48</v>
      </c>
      <c r="P152" s="15" t="s">
        <v>48</v>
      </c>
      <c r="Q152" s="15" t="s">
        <v>48</v>
      </c>
      <c r="R152" s="32">
        <v>15811</v>
      </c>
      <c r="S152" s="32">
        <v>15950</v>
      </c>
      <c r="T152" s="32">
        <v>16134</v>
      </c>
      <c r="U152" s="32">
        <v>16369</v>
      </c>
      <c r="V152" s="32">
        <v>16599</v>
      </c>
      <c r="W152" s="32">
        <v>16861</v>
      </c>
      <c r="X152" s="32">
        <v>17147</v>
      </c>
      <c r="Y152" s="32">
        <v>17337</v>
      </c>
      <c r="Z152" s="32">
        <v>17651</v>
      </c>
      <c r="AA152" s="32">
        <v>17994</v>
      </c>
      <c r="AB152" s="32">
        <v>18253</v>
      </c>
      <c r="AC152" s="32">
        <v>18427</v>
      </c>
      <c r="AD152" s="32">
        <v>18622</v>
      </c>
      <c r="AE152" s="32">
        <v>18999</v>
      </c>
      <c r="AF152" s="32">
        <v>19151</v>
      </c>
      <c r="AG152" s="32">
        <v>19295</v>
      </c>
      <c r="AH152" s="32">
        <v>19388</v>
      </c>
      <c r="AI152" s="32">
        <v>19530</v>
      </c>
      <c r="AJ152" s="71"/>
      <c r="AK152" s="61" t="s">
        <v>59</v>
      </c>
      <c r="AL152" s="13" t="s">
        <v>60</v>
      </c>
      <c r="AM152" s="19"/>
      <c r="AN152" s="14">
        <v>1</v>
      </c>
      <c r="AO152" s="15">
        <v>1</v>
      </c>
      <c r="AP152" s="15">
        <v>1</v>
      </c>
      <c r="AQ152" s="15">
        <v>1</v>
      </c>
      <c r="AR152" s="15">
        <v>1</v>
      </c>
      <c r="AS152" s="15">
        <v>1</v>
      </c>
      <c r="AT152" s="16">
        <f t="shared" si="4"/>
        <v>6</v>
      </c>
      <c r="AU152" s="14" t="s">
        <v>48</v>
      </c>
      <c r="AV152" s="15" t="s">
        <v>48</v>
      </c>
      <c r="AW152" s="15" t="s">
        <v>48</v>
      </c>
      <c r="AX152" s="15" t="s">
        <v>48</v>
      </c>
      <c r="AY152" s="16" t="s">
        <v>48</v>
      </c>
      <c r="AZ152" s="15" t="s">
        <v>48</v>
      </c>
      <c r="BA152" s="15" t="s">
        <v>48</v>
      </c>
      <c r="BB152" s="15" t="s">
        <v>48</v>
      </c>
      <c r="BC152" s="15" t="s">
        <v>48</v>
      </c>
      <c r="BD152" s="15" t="s">
        <v>48</v>
      </c>
      <c r="BE152" s="15" t="s">
        <v>48</v>
      </c>
      <c r="BF152" s="17" t="s">
        <v>47</v>
      </c>
      <c r="BG152" s="13" t="s">
        <v>47</v>
      </c>
      <c r="BH152" s="13" t="s">
        <v>47</v>
      </c>
      <c r="BI152" s="13" t="s">
        <v>47</v>
      </c>
      <c r="BJ152" s="13" t="s">
        <v>47</v>
      </c>
      <c r="BK152" s="13" t="s">
        <v>47</v>
      </c>
      <c r="BL152" s="13" t="s">
        <v>47</v>
      </c>
      <c r="BM152" s="19" t="s">
        <v>47</v>
      </c>
      <c r="BN152" s="14">
        <v>0</v>
      </c>
      <c r="BO152" s="15">
        <v>0</v>
      </c>
      <c r="BP152" s="15">
        <v>0</v>
      </c>
      <c r="BQ152" s="16">
        <v>0</v>
      </c>
    </row>
    <row r="153" spans="1:74" ht="28.5" x14ac:dyDescent="0.45">
      <c r="A153" s="14" t="s">
        <v>328</v>
      </c>
      <c r="B153" s="15" t="s">
        <v>329</v>
      </c>
      <c r="C153" s="15">
        <v>16</v>
      </c>
      <c r="D153" s="15" t="s">
        <v>370</v>
      </c>
      <c r="E153" s="15" t="s">
        <v>371</v>
      </c>
      <c r="F153" s="33">
        <v>152</v>
      </c>
      <c r="G153" s="15" t="s">
        <v>379</v>
      </c>
      <c r="H153" s="14" t="s">
        <v>671</v>
      </c>
      <c r="I153" s="15" t="s">
        <v>72</v>
      </c>
      <c r="J153" s="15">
        <v>2006</v>
      </c>
      <c r="K153" s="15" t="s">
        <v>118</v>
      </c>
      <c r="L153" s="15" t="s">
        <v>48</v>
      </c>
      <c r="M153" s="15" t="s">
        <v>48</v>
      </c>
      <c r="N153" s="15" t="s">
        <v>48</v>
      </c>
      <c r="O153" s="15" t="s">
        <v>48</v>
      </c>
      <c r="P153" s="15" t="s">
        <v>48</v>
      </c>
      <c r="Q153" s="15" t="s">
        <v>48</v>
      </c>
      <c r="R153" s="32">
        <v>7148</v>
      </c>
      <c r="S153" s="32">
        <v>7499</v>
      </c>
      <c r="T153" s="32">
        <v>7856</v>
      </c>
      <c r="U153" s="32">
        <v>8297</v>
      </c>
      <c r="V153" s="32">
        <v>8663</v>
      </c>
      <c r="W153" s="32">
        <v>9105</v>
      </c>
      <c r="X153" s="32">
        <v>9485</v>
      </c>
      <c r="Y153" s="32">
        <v>9770</v>
      </c>
      <c r="Z153" s="32">
        <v>10088</v>
      </c>
      <c r="AA153" s="32">
        <v>10450</v>
      </c>
      <c r="AB153" s="32">
        <v>10787</v>
      </c>
      <c r="AC153" s="32">
        <v>11037</v>
      </c>
      <c r="AD153" s="32">
        <v>11346</v>
      </c>
      <c r="AE153" s="32">
        <v>11760</v>
      </c>
      <c r="AF153" s="32">
        <v>12053</v>
      </c>
      <c r="AG153" s="32">
        <v>12428</v>
      </c>
      <c r="AH153" s="32">
        <v>12644</v>
      </c>
      <c r="AI153" s="32">
        <v>12957</v>
      </c>
      <c r="AJ153" s="71"/>
      <c r="AK153" s="61" t="s">
        <v>59</v>
      </c>
      <c r="AL153" s="13" t="s">
        <v>60</v>
      </c>
      <c r="AM153" s="19"/>
      <c r="AN153" s="14">
        <v>1</v>
      </c>
      <c r="AO153" s="15">
        <v>1</v>
      </c>
      <c r="AP153" s="15">
        <v>1</v>
      </c>
      <c r="AQ153" s="15">
        <v>1</v>
      </c>
      <c r="AR153" s="15">
        <v>1</v>
      </c>
      <c r="AS153" s="15">
        <v>1</v>
      </c>
      <c r="AT153" s="16">
        <f t="shared" si="4"/>
        <v>6</v>
      </c>
      <c r="AU153" s="14" t="s">
        <v>48</v>
      </c>
      <c r="AV153" s="15" t="s">
        <v>48</v>
      </c>
      <c r="AW153" s="15" t="s">
        <v>48</v>
      </c>
      <c r="AX153" s="15" t="s">
        <v>48</v>
      </c>
      <c r="AY153" s="16" t="s">
        <v>48</v>
      </c>
      <c r="AZ153" s="15" t="s">
        <v>48</v>
      </c>
      <c r="BA153" s="15" t="s">
        <v>48</v>
      </c>
      <c r="BB153" s="15" t="s">
        <v>48</v>
      </c>
      <c r="BC153" s="15" t="s">
        <v>48</v>
      </c>
      <c r="BD153" s="15" t="s">
        <v>48</v>
      </c>
      <c r="BE153" s="15" t="s">
        <v>48</v>
      </c>
      <c r="BF153" s="17" t="s">
        <v>47</v>
      </c>
      <c r="BG153" s="13" t="s">
        <v>47</v>
      </c>
      <c r="BH153" s="13" t="s">
        <v>47</v>
      </c>
      <c r="BI153" s="13" t="s">
        <v>47</v>
      </c>
      <c r="BJ153" s="13" t="s">
        <v>47</v>
      </c>
      <c r="BK153" s="13" t="s">
        <v>47</v>
      </c>
      <c r="BL153" s="13" t="s">
        <v>47</v>
      </c>
      <c r="BM153" s="19" t="s">
        <v>47</v>
      </c>
      <c r="BN153" s="14">
        <v>0</v>
      </c>
      <c r="BO153" s="15">
        <v>0</v>
      </c>
      <c r="BP153" s="15">
        <v>0</v>
      </c>
      <c r="BQ153" s="16">
        <v>0</v>
      </c>
    </row>
    <row r="154" spans="1:74" ht="28.5" x14ac:dyDescent="0.45">
      <c r="A154" s="14" t="s">
        <v>328</v>
      </c>
      <c r="B154" s="15" t="s">
        <v>329</v>
      </c>
      <c r="C154" s="15">
        <v>16</v>
      </c>
      <c r="D154" s="15" t="s">
        <v>370</v>
      </c>
      <c r="E154" s="15" t="s">
        <v>371</v>
      </c>
      <c r="F154" s="15">
        <v>153</v>
      </c>
      <c r="G154" s="15" t="s">
        <v>380</v>
      </c>
      <c r="H154" s="14" t="s">
        <v>671</v>
      </c>
      <c r="I154" s="15" t="s">
        <v>72</v>
      </c>
      <c r="J154" s="15">
        <v>2006</v>
      </c>
      <c r="K154" s="15" t="s">
        <v>118</v>
      </c>
      <c r="L154" s="15" t="s">
        <v>48</v>
      </c>
      <c r="M154" s="15" t="s">
        <v>48</v>
      </c>
      <c r="N154" s="15" t="s">
        <v>48</v>
      </c>
      <c r="O154" s="15" t="s">
        <v>48</v>
      </c>
      <c r="P154" s="15" t="s">
        <v>48</v>
      </c>
      <c r="Q154" s="15" t="s">
        <v>48</v>
      </c>
      <c r="R154" s="15">
        <v>212</v>
      </c>
      <c r="S154" s="15">
        <v>212</v>
      </c>
      <c r="T154" s="15">
        <v>207</v>
      </c>
      <c r="U154" s="15">
        <v>204</v>
      </c>
      <c r="V154" s="15">
        <v>201</v>
      </c>
      <c r="W154" s="15">
        <v>201</v>
      </c>
      <c r="X154" s="15">
        <v>201</v>
      </c>
      <c r="Y154" s="15">
        <v>195</v>
      </c>
      <c r="Z154" s="15">
        <v>198</v>
      </c>
      <c r="AA154" s="15">
        <v>199</v>
      </c>
      <c r="AB154" s="15">
        <v>204</v>
      </c>
      <c r="AC154" s="15">
        <v>206</v>
      </c>
      <c r="AD154" s="15">
        <v>212</v>
      </c>
      <c r="AE154" s="32">
        <v>228</v>
      </c>
      <c r="AF154" s="32">
        <v>239</v>
      </c>
      <c r="AG154" s="32">
        <v>248</v>
      </c>
      <c r="AH154" s="32">
        <v>254</v>
      </c>
      <c r="AI154" s="32">
        <v>246</v>
      </c>
      <c r="AJ154" s="71"/>
      <c r="AK154" s="61" t="s">
        <v>45</v>
      </c>
      <c r="AL154" s="13" t="s">
        <v>46</v>
      </c>
      <c r="AM154" s="19"/>
      <c r="AN154" s="14">
        <v>1</v>
      </c>
      <c r="AO154" s="15">
        <v>1</v>
      </c>
      <c r="AP154" s="15">
        <v>1</v>
      </c>
      <c r="AQ154" s="15">
        <v>1</v>
      </c>
      <c r="AR154" s="15">
        <v>1</v>
      </c>
      <c r="AS154" s="15">
        <v>1</v>
      </c>
      <c r="AT154" s="16">
        <f t="shared" si="4"/>
        <v>6</v>
      </c>
      <c r="AU154" s="14" t="s">
        <v>48</v>
      </c>
      <c r="AV154" s="15" t="s">
        <v>48</v>
      </c>
      <c r="AW154" s="15" t="s">
        <v>48</v>
      </c>
      <c r="AX154" s="15" t="s">
        <v>48</v>
      </c>
      <c r="AY154" s="16" t="s">
        <v>48</v>
      </c>
      <c r="AZ154" s="15" t="s">
        <v>48</v>
      </c>
      <c r="BA154" s="15" t="s">
        <v>48</v>
      </c>
      <c r="BB154" s="15" t="s">
        <v>48</v>
      </c>
      <c r="BC154" s="15" t="s">
        <v>48</v>
      </c>
      <c r="BD154" s="15" t="s">
        <v>48</v>
      </c>
      <c r="BE154" s="15" t="s">
        <v>48</v>
      </c>
      <c r="BF154" s="17" t="s">
        <v>47</v>
      </c>
      <c r="BG154" s="13" t="s">
        <v>47</v>
      </c>
      <c r="BH154" s="13" t="s">
        <v>47</v>
      </c>
      <c r="BI154" s="13" t="s">
        <v>47</v>
      </c>
      <c r="BJ154" s="13" t="s">
        <v>47</v>
      </c>
      <c r="BK154" s="13" t="s">
        <v>47</v>
      </c>
      <c r="BL154" s="13" t="s">
        <v>47</v>
      </c>
      <c r="BM154" s="19" t="s">
        <v>47</v>
      </c>
      <c r="BN154" s="14">
        <v>0</v>
      </c>
      <c r="BO154" s="15">
        <v>0</v>
      </c>
      <c r="BP154" s="15">
        <v>0</v>
      </c>
      <c r="BQ154" s="16">
        <v>0</v>
      </c>
    </row>
    <row r="155" spans="1:74" ht="57" x14ac:dyDescent="0.45">
      <c r="A155" s="14" t="s">
        <v>328</v>
      </c>
      <c r="B155" s="15" t="s">
        <v>329</v>
      </c>
      <c r="C155" s="15">
        <v>16</v>
      </c>
      <c r="D155" s="15" t="s">
        <v>370</v>
      </c>
      <c r="E155" s="15" t="s">
        <v>371</v>
      </c>
      <c r="F155" s="33">
        <v>154</v>
      </c>
      <c r="G155" s="15" t="s">
        <v>871</v>
      </c>
      <c r="H155" s="14" t="s">
        <v>672</v>
      </c>
      <c r="I155" s="15" t="s">
        <v>72</v>
      </c>
      <c r="J155" s="15">
        <v>2012</v>
      </c>
      <c r="K155" s="15" t="s">
        <v>381</v>
      </c>
      <c r="L155" s="15" t="s">
        <v>48</v>
      </c>
      <c r="M155" s="15" t="s">
        <v>48</v>
      </c>
      <c r="N155" s="15" t="s">
        <v>48</v>
      </c>
      <c r="O155" s="15" t="s">
        <v>48</v>
      </c>
      <c r="P155" s="15" t="s">
        <v>48</v>
      </c>
      <c r="Q155" s="15" t="s">
        <v>48</v>
      </c>
      <c r="R155" s="15" t="s">
        <v>48</v>
      </c>
      <c r="S155" s="15" t="s">
        <v>48</v>
      </c>
      <c r="T155" s="15" t="s">
        <v>48</v>
      </c>
      <c r="U155" s="15" t="s">
        <v>48</v>
      </c>
      <c r="V155" s="15" t="s">
        <v>48</v>
      </c>
      <c r="W155" s="15" t="s">
        <v>48</v>
      </c>
      <c r="X155" s="32">
        <v>71000</v>
      </c>
      <c r="Y155" s="32">
        <v>72000</v>
      </c>
      <c r="Z155" s="32">
        <v>73000</v>
      </c>
      <c r="AA155" s="32">
        <v>73000</v>
      </c>
      <c r="AB155" s="32">
        <v>74000</v>
      </c>
      <c r="AC155" s="32">
        <v>74000</v>
      </c>
      <c r="AD155" s="32">
        <v>74000</v>
      </c>
      <c r="AE155" s="32">
        <v>74000</v>
      </c>
      <c r="AF155" s="32">
        <v>74000</v>
      </c>
      <c r="AG155" s="32">
        <v>75000</v>
      </c>
      <c r="AH155" s="32">
        <v>75000</v>
      </c>
      <c r="AI155" s="15" t="s">
        <v>48</v>
      </c>
      <c r="AJ155" s="71"/>
      <c r="AK155" s="61" t="s">
        <v>45</v>
      </c>
      <c r="AL155" s="13" t="s">
        <v>46</v>
      </c>
      <c r="AM155" s="47" t="s">
        <v>92</v>
      </c>
      <c r="AN155" s="14">
        <v>1</v>
      </c>
      <c r="AO155" s="15">
        <v>1</v>
      </c>
      <c r="AP155" s="15">
        <v>1</v>
      </c>
      <c r="AQ155" s="15">
        <v>1</v>
      </c>
      <c r="AR155" s="15">
        <v>0</v>
      </c>
      <c r="AS155" s="15">
        <v>1</v>
      </c>
      <c r="AT155" s="16">
        <f t="shared" si="4"/>
        <v>5</v>
      </c>
      <c r="AU155" s="14" t="s">
        <v>48</v>
      </c>
      <c r="AV155" s="15" t="s">
        <v>48</v>
      </c>
      <c r="AW155" s="15" t="s">
        <v>48</v>
      </c>
      <c r="AX155" s="15" t="s">
        <v>48</v>
      </c>
      <c r="AY155" s="16" t="s">
        <v>48</v>
      </c>
      <c r="AZ155" s="15" t="s">
        <v>708</v>
      </c>
      <c r="BA155" s="32">
        <v>61283</v>
      </c>
      <c r="BB155" s="13" t="s">
        <v>47</v>
      </c>
      <c r="BC155" s="13" t="s">
        <v>47</v>
      </c>
      <c r="BD155" s="13" t="s">
        <v>47</v>
      </c>
      <c r="BE155" s="13" t="s">
        <v>47</v>
      </c>
      <c r="BF155" s="17" t="s">
        <v>47</v>
      </c>
      <c r="BG155" s="13" t="s">
        <v>47</v>
      </c>
      <c r="BH155" s="13" t="s">
        <v>47</v>
      </c>
      <c r="BI155" s="13" t="s">
        <v>47</v>
      </c>
      <c r="BJ155" s="13" t="s">
        <v>47</v>
      </c>
      <c r="BK155" s="13" t="s">
        <v>47</v>
      </c>
      <c r="BL155" s="13" t="s">
        <v>47</v>
      </c>
      <c r="BM155" s="19" t="s">
        <v>47</v>
      </c>
      <c r="BN155" s="14">
        <v>0</v>
      </c>
      <c r="BO155" s="15">
        <v>1</v>
      </c>
      <c r="BP155" s="15">
        <v>0</v>
      </c>
      <c r="BQ155" s="16">
        <v>1</v>
      </c>
    </row>
    <row r="156" spans="1:74" ht="85.5" x14ac:dyDescent="0.45">
      <c r="A156" s="14" t="s">
        <v>328</v>
      </c>
      <c r="B156" s="15" t="s">
        <v>329</v>
      </c>
      <c r="C156" s="15">
        <v>16</v>
      </c>
      <c r="D156" s="15" t="s">
        <v>370</v>
      </c>
      <c r="E156" s="15" t="s">
        <v>382</v>
      </c>
      <c r="F156" s="15">
        <v>155</v>
      </c>
      <c r="G156" s="15" t="s">
        <v>383</v>
      </c>
      <c r="H156" s="14" t="s">
        <v>384</v>
      </c>
      <c r="I156" s="15" t="s">
        <v>72</v>
      </c>
      <c r="J156" s="15">
        <v>2000</v>
      </c>
      <c r="K156" s="15" t="s">
        <v>381</v>
      </c>
      <c r="L156" s="32">
        <v>185000</v>
      </c>
      <c r="M156" s="32">
        <v>188000</v>
      </c>
      <c r="N156" s="32">
        <v>193000</v>
      </c>
      <c r="O156" s="32">
        <v>199000</v>
      </c>
      <c r="P156" s="32">
        <v>205000</v>
      </c>
      <c r="Q156" s="32">
        <v>211000</v>
      </c>
      <c r="R156" s="32">
        <v>222000</v>
      </c>
      <c r="S156" s="32">
        <v>233000</v>
      </c>
      <c r="T156" s="32">
        <v>249000</v>
      </c>
      <c r="U156" s="32">
        <v>265000</v>
      </c>
      <c r="V156" s="32">
        <v>275000</v>
      </c>
      <c r="W156" s="32">
        <v>286000</v>
      </c>
      <c r="X156" s="32">
        <v>294000</v>
      </c>
      <c r="Y156" s="32">
        <v>310000</v>
      </c>
      <c r="Z156" s="32">
        <v>326000</v>
      </c>
      <c r="AA156" s="32">
        <v>344000</v>
      </c>
      <c r="AB156" s="32">
        <v>364000</v>
      </c>
      <c r="AC156" s="32">
        <v>378000</v>
      </c>
      <c r="AD156" s="32">
        <v>398000</v>
      </c>
      <c r="AE156" s="32">
        <v>407000</v>
      </c>
      <c r="AF156" s="32">
        <v>418000</v>
      </c>
      <c r="AG156" s="32">
        <v>427000</v>
      </c>
      <c r="AH156" s="32">
        <v>431000</v>
      </c>
      <c r="AI156" s="15" t="s">
        <v>48</v>
      </c>
      <c r="AJ156" s="71"/>
      <c r="AK156" s="61" t="s">
        <v>59</v>
      </c>
      <c r="AL156" s="13" t="s">
        <v>60</v>
      </c>
      <c r="AM156" s="47" t="s">
        <v>84</v>
      </c>
      <c r="AN156" s="14">
        <v>1</v>
      </c>
      <c r="AO156" s="15">
        <v>1</v>
      </c>
      <c r="AP156" s="15">
        <v>1</v>
      </c>
      <c r="AQ156" s="15">
        <v>1</v>
      </c>
      <c r="AR156" s="15">
        <v>0</v>
      </c>
      <c r="AS156" s="15">
        <v>1</v>
      </c>
      <c r="AT156" s="16">
        <f t="shared" si="4"/>
        <v>5</v>
      </c>
      <c r="AU156" s="14" t="s">
        <v>48</v>
      </c>
      <c r="AV156" s="15" t="s">
        <v>48</v>
      </c>
      <c r="AW156" s="15" t="s">
        <v>48</v>
      </c>
      <c r="AX156" s="15" t="s">
        <v>48</v>
      </c>
      <c r="AY156" s="16" t="s">
        <v>48</v>
      </c>
      <c r="AZ156" s="15" t="s">
        <v>737</v>
      </c>
      <c r="BA156" s="24" t="s">
        <v>764</v>
      </c>
      <c r="BB156" s="13" t="s">
        <v>47</v>
      </c>
      <c r="BC156" s="13" t="s">
        <v>47</v>
      </c>
      <c r="BD156" s="13" t="s">
        <v>738</v>
      </c>
      <c r="BE156" s="13" t="s">
        <v>47</v>
      </c>
      <c r="BF156" s="17" t="s">
        <v>47</v>
      </c>
      <c r="BG156" s="13" t="s">
        <v>47</v>
      </c>
      <c r="BH156" s="13" t="s">
        <v>47</v>
      </c>
      <c r="BI156" s="13" t="s">
        <v>47</v>
      </c>
      <c r="BJ156" s="13" t="s">
        <v>47</v>
      </c>
      <c r="BK156" s="13" t="s">
        <v>47</v>
      </c>
      <c r="BL156" s="13" t="s">
        <v>47</v>
      </c>
      <c r="BM156" s="19" t="s">
        <v>47</v>
      </c>
      <c r="BN156" s="14">
        <v>0</v>
      </c>
      <c r="BO156" s="15">
        <v>1</v>
      </c>
      <c r="BP156" s="15">
        <v>0</v>
      </c>
      <c r="BQ156" s="16">
        <v>1</v>
      </c>
    </row>
    <row r="157" spans="1:74" ht="85.5" x14ac:dyDescent="0.45">
      <c r="A157" s="14" t="s">
        <v>328</v>
      </c>
      <c r="B157" s="15" t="s">
        <v>329</v>
      </c>
      <c r="C157" s="15">
        <v>16</v>
      </c>
      <c r="D157" s="15" t="s">
        <v>370</v>
      </c>
      <c r="E157" s="15" t="s">
        <v>382</v>
      </c>
      <c r="F157" s="33">
        <v>156</v>
      </c>
      <c r="G157" s="15" t="s">
        <v>385</v>
      </c>
      <c r="H157" s="14" t="s">
        <v>384</v>
      </c>
      <c r="I157" s="15" t="s">
        <v>72</v>
      </c>
      <c r="J157" s="15">
        <v>2000</v>
      </c>
      <c r="K157" s="15" t="s">
        <v>381</v>
      </c>
      <c r="L157" s="32">
        <v>443000</v>
      </c>
      <c r="M157" s="32">
        <v>460000</v>
      </c>
      <c r="N157" s="32">
        <v>475000</v>
      </c>
      <c r="O157" s="32">
        <v>490000</v>
      </c>
      <c r="P157" s="32">
        <v>503000</v>
      </c>
      <c r="Q157" s="32">
        <v>517000</v>
      </c>
      <c r="R157" s="32">
        <v>530000</v>
      </c>
      <c r="S157" s="32">
        <v>543000</v>
      </c>
      <c r="T157" s="32">
        <v>566000</v>
      </c>
      <c r="U157" s="32">
        <v>589000</v>
      </c>
      <c r="V157" s="32">
        <v>608000</v>
      </c>
      <c r="W157" s="32">
        <v>626000</v>
      </c>
      <c r="X157" s="32">
        <v>628000</v>
      </c>
      <c r="Y157" s="32">
        <v>637000</v>
      </c>
      <c r="Z157" s="32">
        <v>650000</v>
      </c>
      <c r="AA157" s="32">
        <v>679000</v>
      </c>
      <c r="AB157" s="32">
        <v>695000</v>
      </c>
      <c r="AC157" s="32">
        <v>712000</v>
      </c>
      <c r="AD157" s="32">
        <v>729000</v>
      </c>
      <c r="AE157" s="32">
        <v>739000</v>
      </c>
      <c r="AF157" s="32">
        <v>752000</v>
      </c>
      <c r="AG157" s="32">
        <v>758000</v>
      </c>
      <c r="AH157" s="32">
        <v>761000</v>
      </c>
      <c r="AI157" s="15" t="s">
        <v>48</v>
      </c>
      <c r="AJ157" s="71"/>
      <c r="AK157" s="61" t="s">
        <v>59</v>
      </c>
      <c r="AL157" s="13" t="s">
        <v>60</v>
      </c>
      <c r="AM157" s="47" t="s">
        <v>84</v>
      </c>
      <c r="AN157" s="14">
        <v>1</v>
      </c>
      <c r="AO157" s="15">
        <v>1</v>
      </c>
      <c r="AP157" s="15">
        <v>1</v>
      </c>
      <c r="AQ157" s="15">
        <v>1</v>
      </c>
      <c r="AR157" s="15">
        <v>0</v>
      </c>
      <c r="AS157" s="15">
        <v>1</v>
      </c>
      <c r="AT157" s="16">
        <f t="shared" si="4"/>
        <v>5</v>
      </c>
      <c r="AU157" s="14" t="s">
        <v>48</v>
      </c>
      <c r="AV157" s="15" t="s">
        <v>48</v>
      </c>
      <c r="AW157" s="15" t="s">
        <v>48</v>
      </c>
      <c r="AX157" s="15" t="s">
        <v>48</v>
      </c>
      <c r="AY157" s="16" t="s">
        <v>48</v>
      </c>
      <c r="AZ157" s="15" t="s">
        <v>737</v>
      </c>
      <c r="BA157" s="24" t="s">
        <v>765</v>
      </c>
      <c r="BB157" s="13" t="s">
        <v>47</v>
      </c>
      <c r="BC157" s="13" t="s">
        <v>47</v>
      </c>
      <c r="BD157" s="13" t="s">
        <v>738</v>
      </c>
      <c r="BE157" s="13" t="s">
        <v>47</v>
      </c>
      <c r="BF157" s="17" t="s">
        <v>47</v>
      </c>
      <c r="BG157" s="13" t="s">
        <v>47</v>
      </c>
      <c r="BH157" s="13" t="s">
        <v>47</v>
      </c>
      <c r="BI157" s="13" t="s">
        <v>47</v>
      </c>
      <c r="BJ157" s="13" t="s">
        <v>47</v>
      </c>
      <c r="BK157" s="13" t="s">
        <v>47</v>
      </c>
      <c r="BL157" s="13" t="s">
        <v>47</v>
      </c>
      <c r="BM157" s="19" t="s">
        <v>47</v>
      </c>
      <c r="BN157" s="14">
        <v>0</v>
      </c>
      <c r="BO157" s="15">
        <v>1</v>
      </c>
      <c r="BP157" s="15">
        <v>0</v>
      </c>
      <c r="BQ157" s="16">
        <v>1</v>
      </c>
    </row>
    <row r="158" spans="1:74" ht="42.75" x14ac:dyDescent="0.45">
      <c r="A158" s="14" t="s">
        <v>328</v>
      </c>
      <c r="B158" s="15" t="s">
        <v>329</v>
      </c>
      <c r="C158" s="15">
        <v>16</v>
      </c>
      <c r="D158" s="15" t="s">
        <v>370</v>
      </c>
      <c r="E158" s="15" t="s">
        <v>382</v>
      </c>
      <c r="F158" s="15">
        <v>157</v>
      </c>
      <c r="G158" s="15" t="s">
        <v>386</v>
      </c>
      <c r="H158" s="14" t="s">
        <v>673</v>
      </c>
      <c r="I158" s="15" t="s">
        <v>55</v>
      </c>
      <c r="J158" s="15">
        <v>2014</v>
      </c>
      <c r="K158" s="15" t="s">
        <v>118</v>
      </c>
      <c r="L158" s="35" t="s">
        <v>48</v>
      </c>
      <c r="M158" s="35" t="s">
        <v>48</v>
      </c>
      <c r="N158" s="35" t="s">
        <v>48</v>
      </c>
      <c r="O158" s="35" t="s">
        <v>48</v>
      </c>
      <c r="P158" s="35" t="s">
        <v>48</v>
      </c>
      <c r="Q158" s="35" t="s">
        <v>48</v>
      </c>
      <c r="R158" s="35" t="s">
        <v>48</v>
      </c>
      <c r="S158" s="35" t="s">
        <v>48</v>
      </c>
      <c r="T158" s="35" t="s">
        <v>48</v>
      </c>
      <c r="U158" s="35" t="s">
        <v>48</v>
      </c>
      <c r="V158" s="35" t="s">
        <v>48</v>
      </c>
      <c r="W158" s="35" t="s">
        <v>48</v>
      </c>
      <c r="X158" s="35" t="s">
        <v>48</v>
      </c>
      <c r="Y158" s="35" t="s">
        <v>48</v>
      </c>
      <c r="Z158" s="32">
        <v>267000</v>
      </c>
      <c r="AA158" s="35" t="s">
        <v>48</v>
      </c>
      <c r="AB158" s="35" t="s">
        <v>48</v>
      </c>
      <c r="AC158" s="35" t="s">
        <v>48</v>
      </c>
      <c r="AD158" s="35" t="s">
        <v>48</v>
      </c>
      <c r="AE158" s="15" t="s">
        <v>48</v>
      </c>
      <c r="AF158" s="15" t="s">
        <v>48</v>
      </c>
      <c r="AG158" s="15" t="s">
        <v>48</v>
      </c>
      <c r="AH158" s="15" t="s">
        <v>48</v>
      </c>
      <c r="AI158" s="15" t="s">
        <v>48</v>
      </c>
      <c r="AJ158" s="77"/>
      <c r="AK158" s="15" t="s">
        <v>124</v>
      </c>
      <c r="AL158" s="15" t="s">
        <v>124</v>
      </c>
      <c r="AM158" s="16" t="s">
        <v>124</v>
      </c>
      <c r="AN158" s="14">
        <v>0</v>
      </c>
      <c r="AO158" s="15">
        <v>0</v>
      </c>
      <c r="AP158" s="15">
        <v>1</v>
      </c>
      <c r="AQ158" s="15">
        <v>0</v>
      </c>
      <c r="AR158" s="15">
        <v>0</v>
      </c>
      <c r="AS158" s="15">
        <v>0</v>
      </c>
      <c r="AT158" s="16">
        <f t="shared" si="4"/>
        <v>1</v>
      </c>
      <c r="AU158" s="14" t="s">
        <v>48</v>
      </c>
      <c r="AV158" s="15" t="s">
        <v>48</v>
      </c>
      <c r="AW158" s="15" t="s">
        <v>48</v>
      </c>
      <c r="AX158" s="15" t="s">
        <v>48</v>
      </c>
      <c r="AY158" s="16" t="s">
        <v>48</v>
      </c>
      <c r="AZ158" s="15" t="s">
        <v>48</v>
      </c>
      <c r="BA158" s="15" t="s">
        <v>48</v>
      </c>
      <c r="BB158" s="15" t="s">
        <v>48</v>
      </c>
      <c r="BC158" s="15" t="s">
        <v>48</v>
      </c>
      <c r="BD158" s="15" t="s">
        <v>48</v>
      </c>
      <c r="BE158" s="15" t="s">
        <v>48</v>
      </c>
      <c r="BF158" s="17" t="s">
        <v>47</v>
      </c>
      <c r="BG158" s="13" t="s">
        <v>47</v>
      </c>
      <c r="BH158" s="13" t="s">
        <v>47</v>
      </c>
      <c r="BI158" s="13" t="s">
        <v>47</v>
      </c>
      <c r="BJ158" s="13" t="s">
        <v>47</v>
      </c>
      <c r="BK158" s="13" t="s">
        <v>47</v>
      </c>
      <c r="BL158" s="13" t="s">
        <v>47</v>
      </c>
      <c r="BM158" s="19" t="s">
        <v>47</v>
      </c>
      <c r="BN158" s="14">
        <v>0</v>
      </c>
      <c r="BO158" s="15">
        <v>0</v>
      </c>
      <c r="BP158" s="15">
        <v>0</v>
      </c>
      <c r="BQ158" s="16">
        <v>0</v>
      </c>
    </row>
    <row r="159" spans="1:74" ht="28.5" x14ac:dyDescent="0.45">
      <c r="A159" s="14" t="s">
        <v>328</v>
      </c>
      <c r="B159" s="15" t="s">
        <v>329</v>
      </c>
      <c r="C159" s="15">
        <v>16</v>
      </c>
      <c r="D159" s="15" t="s">
        <v>370</v>
      </c>
      <c r="E159" s="15" t="s">
        <v>387</v>
      </c>
      <c r="F159" s="33">
        <v>158</v>
      </c>
      <c r="G159" s="15" t="s">
        <v>388</v>
      </c>
      <c r="H159" s="14" t="s">
        <v>672</v>
      </c>
      <c r="I159" s="15" t="s">
        <v>72</v>
      </c>
      <c r="J159" s="15">
        <v>2012</v>
      </c>
      <c r="K159" s="15" t="s">
        <v>381</v>
      </c>
      <c r="L159" s="35" t="s">
        <v>48</v>
      </c>
      <c r="M159" s="35" t="s">
        <v>48</v>
      </c>
      <c r="N159" s="35" t="s">
        <v>48</v>
      </c>
      <c r="O159" s="35" t="s">
        <v>48</v>
      </c>
      <c r="P159" s="35" t="s">
        <v>48</v>
      </c>
      <c r="Q159" s="35" t="s">
        <v>48</v>
      </c>
      <c r="R159" s="35" t="s">
        <v>48</v>
      </c>
      <c r="S159" s="35" t="s">
        <v>48</v>
      </c>
      <c r="T159" s="35" t="s">
        <v>48</v>
      </c>
      <c r="U159" s="35" t="s">
        <v>48</v>
      </c>
      <c r="V159" s="35" t="s">
        <v>48</v>
      </c>
      <c r="W159" s="35" t="s">
        <v>48</v>
      </c>
      <c r="X159" s="32">
        <v>36000</v>
      </c>
      <c r="Y159" s="32">
        <v>38000</v>
      </c>
      <c r="Z159" s="32">
        <v>40000</v>
      </c>
      <c r="AA159" s="32">
        <v>41000</v>
      </c>
      <c r="AB159" s="32">
        <v>43000</v>
      </c>
      <c r="AC159" s="32">
        <v>45000</v>
      </c>
      <c r="AD159" s="32">
        <v>47000</v>
      </c>
      <c r="AE159" s="32">
        <v>49000</v>
      </c>
      <c r="AF159" s="32">
        <v>52000</v>
      </c>
      <c r="AG159" s="32">
        <v>54000</v>
      </c>
      <c r="AH159" s="32">
        <v>56000</v>
      </c>
      <c r="AI159" s="32" t="s">
        <v>48</v>
      </c>
      <c r="AJ159" s="71"/>
      <c r="AK159" s="61" t="s">
        <v>59</v>
      </c>
      <c r="AL159" s="13" t="s">
        <v>60</v>
      </c>
      <c r="AM159" s="19"/>
      <c r="AN159" s="14">
        <v>1</v>
      </c>
      <c r="AO159" s="15">
        <v>1</v>
      </c>
      <c r="AP159" s="15">
        <v>0</v>
      </c>
      <c r="AQ159" s="15">
        <v>1</v>
      </c>
      <c r="AR159" s="15">
        <v>0</v>
      </c>
      <c r="AS159" s="15">
        <v>1</v>
      </c>
      <c r="AT159" s="16">
        <f t="shared" si="4"/>
        <v>4</v>
      </c>
      <c r="AU159" s="14" t="s">
        <v>48</v>
      </c>
      <c r="AV159" s="15" t="s">
        <v>48</v>
      </c>
      <c r="AW159" s="15" t="s">
        <v>48</v>
      </c>
      <c r="AX159" s="15" t="s">
        <v>48</v>
      </c>
      <c r="AY159" s="16" t="s">
        <v>48</v>
      </c>
      <c r="AZ159" s="15" t="s">
        <v>48</v>
      </c>
      <c r="BA159" s="15" t="s">
        <v>48</v>
      </c>
      <c r="BB159" s="15" t="s">
        <v>48</v>
      </c>
      <c r="BC159" s="15" t="s">
        <v>48</v>
      </c>
      <c r="BD159" s="15" t="s">
        <v>48</v>
      </c>
      <c r="BE159" s="15" t="s">
        <v>48</v>
      </c>
      <c r="BF159" s="17" t="s">
        <v>47</v>
      </c>
      <c r="BG159" s="13" t="s">
        <v>47</v>
      </c>
      <c r="BH159" s="13" t="s">
        <v>47</v>
      </c>
      <c r="BI159" s="13" t="s">
        <v>47</v>
      </c>
      <c r="BJ159" s="13" t="s">
        <v>47</v>
      </c>
      <c r="BK159" s="13" t="s">
        <v>47</v>
      </c>
      <c r="BL159" s="13" t="s">
        <v>47</v>
      </c>
      <c r="BM159" s="19" t="s">
        <v>47</v>
      </c>
      <c r="BN159" s="14">
        <v>0</v>
      </c>
      <c r="BO159" s="15">
        <v>0</v>
      </c>
      <c r="BP159" s="15">
        <v>0</v>
      </c>
      <c r="BQ159" s="16">
        <v>0</v>
      </c>
    </row>
    <row r="160" spans="1:74" ht="28.5" x14ac:dyDescent="0.45">
      <c r="A160" s="14" t="s">
        <v>328</v>
      </c>
      <c r="B160" s="15" t="s">
        <v>329</v>
      </c>
      <c r="C160" s="15">
        <v>16</v>
      </c>
      <c r="D160" s="15" t="s">
        <v>370</v>
      </c>
      <c r="E160" s="15" t="s">
        <v>387</v>
      </c>
      <c r="F160" s="15">
        <v>159</v>
      </c>
      <c r="G160" s="15" t="s">
        <v>389</v>
      </c>
      <c r="H160" s="14" t="s">
        <v>384</v>
      </c>
      <c r="I160" s="15" t="s">
        <v>72</v>
      </c>
      <c r="J160" s="15">
        <v>2012</v>
      </c>
      <c r="K160" s="15" t="s">
        <v>381</v>
      </c>
      <c r="L160" s="35" t="s">
        <v>48</v>
      </c>
      <c r="M160" s="35" t="s">
        <v>48</v>
      </c>
      <c r="N160" s="35" t="s">
        <v>48</v>
      </c>
      <c r="O160" s="35" t="s">
        <v>48</v>
      </c>
      <c r="P160" s="35" t="s">
        <v>48</v>
      </c>
      <c r="Q160" s="35" t="s">
        <v>48</v>
      </c>
      <c r="R160" s="35" t="s">
        <v>48</v>
      </c>
      <c r="S160" s="35" t="s">
        <v>48</v>
      </c>
      <c r="T160" s="35" t="s">
        <v>48</v>
      </c>
      <c r="U160" s="35" t="s">
        <v>48</v>
      </c>
      <c r="V160" s="35" t="s">
        <v>48</v>
      </c>
      <c r="W160" s="35" t="s">
        <v>48</v>
      </c>
      <c r="X160" s="32">
        <v>50000</v>
      </c>
      <c r="Y160" s="32">
        <v>53000</v>
      </c>
      <c r="Z160" s="32">
        <v>56000</v>
      </c>
      <c r="AA160" s="32">
        <v>61000</v>
      </c>
      <c r="AB160" s="32">
        <v>64000</v>
      </c>
      <c r="AC160" s="32">
        <v>67000</v>
      </c>
      <c r="AD160" s="32">
        <v>71000</v>
      </c>
      <c r="AE160" s="32">
        <v>75000</v>
      </c>
      <c r="AF160" s="32">
        <v>78000</v>
      </c>
      <c r="AG160" s="32">
        <v>85000</v>
      </c>
      <c r="AH160" s="32">
        <v>86000</v>
      </c>
      <c r="AI160" s="15" t="s">
        <v>48</v>
      </c>
      <c r="AJ160" s="71"/>
      <c r="AK160" s="61" t="s">
        <v>59</v>
      </c>
      <c r="AL160" s="13" t="s">
        <v>60</v>
      </c>
      <c r="AM160" s="19"/>
      <c r="AN160" s="14">
        <v>1</v>
      </c>
      <c r="AO160" s="15">
        <v>1</v>
      </c>
      <c r="AP160" s="15">
        <v>1</v>
      </c>
      <c r="AQ160" s="15">
        <v>1</v>
      </c>
      <c r="AR160" s="15">
        <v>0</v>
      </c>
      <c r="AS160" s="15">
        <v>1</v>
      </c>
      <c r="AT160" s="16">
        <f t="shared" si="4"/>
        <v>5</v>
      </c>
      <c r="AU160" s="14" t="s">
        <v>48</v>
      </c>
      <c r="AV160" s="15" t="s">
        <v>48</v>
      </c>
      <c r="AW160" s="15" t="s">
        <v>48</v>
      </c>
      <c r="AX160" s="15" t="s">
        <v>48</v>
      </c>
      <c r="AY160" s="16" t="s">
        <v>48</v>
      </c>
      <c r="AZ160" s="15" t="s">
        <v>48</v>
      </c>
      <c r="BA160" s="15" t="s">
        <v>48</v>
      </c>
      <c r="BB160" s="15" t="s">
        <v>48</v>
      </c>
      <c r="BC160" s="15" t="s">
        <v>48</v>
      </c>
      <c r="BD160" s="15" t="s">
        <v>48</v>
      </c>
      <c r="BE160" s="15" t="s">
        <v>48</v>
      </c>
      <c r="BF160" s="17" t="s">
        <v>47</v>
      </c>
      <c r="BG160" s="13" t="s">
        <v>47</v>
      </c>
      <c r="BH160" s="13" t="s">
        <v>47</v>
      </c>
      <c r="BI160" s="13" t="s">
        <v>47</v>
      </c>
      <c r="BJ160" s="13" t="s">
        <v>47</v>
      </c>
      <c r="BK160" s="13" t="s">
        <v>47</v>
      </c>
      <c r="BL160" s="13" t="s">
        <v>47</v>
      </c>
      <c r="BM160" s="19" t="s">
        <v>47</v>
      </c>
      <c r="BN160" s="14">
        <v>0</v>
      </c>
      <c r="BO160" s="15">
        <v>0</v>
      </c>
      <c r="BP160" s="15">
        <v>0</v>
      </c>
      <c r="BQ160" s="16">
        <v>0</v>
      </c>
    </row>
    <row r="161" spans="1:69" ht="28.5" x14ac:dyDescent="0.45">
      <c r="A161" s="14" t="s">
        <v>328</v>
      </c>
      <c r="B161" s="15" t="s">
        <v>329</v>
      </c>
      <c r="C161" s="15">
        <v>16</v>
      </c>
      <c r="D161" s="15" t="s">
        <v>370</v>
      </c>
      <c r="E161" s="15" t="s">
        <v>387</v>
      </c>
      <c r="F161" s="33">
        <v>160</v>
      </c>
      <c r="G161" s="15" t="s">
        <v>390</v>
      </c>
      <c r="H161" s="14" t="s">
        <v>384</v>
      </c>
      <c r="I161" s="15" t="s">
        <v>72</v>
      </c>
      <c r="J161" s="15">
        <v>2012</v>
      </c>
      <c r="K161" s="15" t="s">
        <v>381</v>
      </c>
      <c r="L161" s="35" t="s">
        <v>48</v>
      </c>
      <c r="M161" s="35" t="s">
        <v>48</v>
      </c>
      <c r="N161" s="35" t="s">
        <v>48</v>
      </c>
      <c r="O161" s="35" t="s">
        <v>48</v>
      </c>
      <c r="P161" s="35" t="s">
        <v>48</v>
      </c>
      <c r="Q161" s="35" t="s">
        <v>48</v>
      </c>
      <c r="R161" s="35" t="s">
        <v>48</v>
      </c>
      <c r="S161" s="35" t="s">
        <v>48</v>
      </c>
      <c r="T161" s="35" t="s">
        <v>48</v>
      </c>
      <c r="U161" s="35" t="s">
        <v>48</v>
      </c>
      <c r="V161" s="35" t="s">
        <v>48</v>
      </c>
      <c r="W161" s="35" t="s">
        <v>48</v>
      </c>
      <c r="X161" s="32">
        <v>135000</v>
      </c>
      <c r="Y161" s="32">
        <v>140000</v>
      </c>
      <c r="Z161" s="32">
        <v>146000</v>
      </c>
      <c r="AA161" s="32">
        <v>152000</v>
      </c>
      <c r="AB161" s="32">
        <v>155000</v>
      </c>
      <c r="AC161" s="32">
        <v>148000</v>
      </c>
      <c r="AD161" s="32">
        <v>152000</v>
      </c>
      <c r="AE161" s="32">
        <v>158000</v>
      </c>
      <c r="AF161" s="32">
        <v>162000</v>
      </c>
      <c r="AG161" s="32">
        <v>164000</v>
      </c>
      <c r="AH161" s="32">
        <v>170000</v>
      </c>
      <c r="AI161" s="15" t="s">
        <v>48</v>
      </c>
      <c r="AJ161" s="71"/>
      <c r="AK161" s="61" t="s">
        <v>59</v>
      </c>
      <c r="AL161" s="13" t="s">
        <v>60</v>
      </c>
      <c r="AM161" s="19"/>
      <c r="AN161" s="14">
        <v>1</v>
      </c>
      <c r="AO161" s="15">
        <v>1</v>
      </c>
      <c r="AP161" s="15">
        <v>1</v>
      </c>
      <c r="AQ161" s="15">
        <v>1</v>
      </c>
      <c r="AR161" s="15">
        <v>0</v>
      </c>
      <c r="AS161" s="15">
        <v>1</v>
      </c>
      <c r="AT161" s="16">
        <f t="shared" si="4"/>
        <v>5</v>
      </c>
      <c r="AU161" s="14" t="s">
        <v>48</v>
      </c>
      <c r="AV161" s="15" t="s">
        <v>48</v>
      </c>
      <c r="AW161" s="15" t="s">
        <v>48</v>
      </c>
      <c r="AX161" s="15" t="s">
        <v>48</v>
      </c>
      <c r="AY161" s="16" t="s">
        <v>48</v>
      </c>
      <c r="AZ161" s="15" t="s">
        <v>48</v>
      </c>
      <c r="BA161" s="15" t="s">
        <v>48</v>
      </c>
      <c r="BB161" s="15" t="s">
        <v>48</v>
      </c>
      <c r="BC161" s="15" t="s">
        <v>48</v>
      </c>
      <c r="BD161" s="15" t="s">
        <v>48</v>
      </c>
      <c r="BE161" s="15" t="s">
        <v>48</v>
      </c>
      <c r="BF161" s="17" t="s">
        <v>47</v>
      </c>
      <c r="BG161" s="13" t="s">
        <v>47</v>
      </c>
      <c r="BH161" s="13" t="s">
        <v>47</v>
      </c>
      <c r="BI161" s="13" t="s">
        <v>47</v>
      </c>
      <c r="BJ161" s="13" t="s">
        <v>47</v>
      </c>
      <c r="BK161" s="13" t="s">
        <v>47</v>
      </c>
      <c r="BL161" s="13" t="s">
        <v>47</v>
      </c>
      <c r="BM161" s="19" t="s">
        <v>47</v>
      </c>
      <c r="BN161" s="14">
        <v>0</v>
      </c>
      <c r="BO161" s="15">
        <v>0</v>
      </c>
      <c r="BP161" s="15">
        <v>0</v>
      </c>
      <c r="BQ161" s="16">
        <v>0</v>
      </c>
    </row>
    <row r="162" spans="1:69" ht="28.5" x14ac:dyDescent="0.45">
      <c r="A162" s="14" t="s">
        <v>328</v>
      </c>
      <c r="B162" s="15" t="s">
        <v>329</v>
      </c>
      <c r="C162" s="15">
        <v>16</v>
      </c>
      <c r="D162" s="15" t="s">
        <v>370</v>
      </c>
      <c r="E162" s="15" t="s">
        <v>387</v>
      </c>
      <c r="F162" s="15">
        <v>161</v>
      </c>
      <c r="G162" s="15" t="s">
        <v>391</v>
      </c>
      <c r="H162" s="14" t="s">
        <v>384</v>
      </c>
      <c r="I162" s="15" t="s">
        <v>72</v>
      </c>
      <c r="J162" s="15">
        <v>1993</v>
      </c>
      <c r="K162" s="15" t="s">
        <v>381</v>
      </c>
      <c r="L162" s="32">
        <v>186000</v>
      </c>
      <c r="M162" s="32">
        <v>191000</v>
      </c>
      <c r="N162" s="32">
        <v>195000</v>
      </c>
      <c r="O162" s="32">
        <v>193000</v>
      </c>
      <c r="P162" s="32">
        <v>200000</v>
      </c>
      <c r="Q162" s="32">
        <v>205000</v>
      </c>
      <c r="R162" s="32">
        <v>206000</v>
      </c>
      <c r="S162" s="32">
        <v>208000</v>
      </c>
      <c r="T162" s="32">
        <v>211000</v>
      </c>
      <c r="U162" s="32">
        <v>214000</v>
      </c>
      <c r="V162" s="32">
        <v>217000</v>
      </c>
      <c r="W162" s="32">
        <v>218000</v>
      </c>
      <c r="X162" s="32">
        <v>218000</v>
      </c>
      <c r="Y162" s="32">
        <v>220000</v>
      </c>
      <c r="Z162" s="32">
        <v>222000</v>
      </c>
      <c r="AA162" s="32">
        <v>224000</v>
      </c>
      <c r="AB162" s="32">
        <v>225000</v>
      </c>
      <c r="AC162" s="32">
        <v>226000</v>
      </c>
      <c r="AD162" s="32">
        <v>227000</v>
      </c>
      <c r="AE162" s="32">
        <v>229000</v>
      </c>
      <c r="AF162" s="32">
        <v>231000</v>
      </c>
      <c r="AG162" s="32">
        <v>255000</v>
      </c>
      <c r="AH162" s="32">
        <v>250000</v>
      </c>
      <c r="AI162" s="15" t="s">
        <v>48</v>
      </c>
      <c r="AJ162" s="71"/>
      <c r="AK162" s="63" t="s">
        <v>45</v>
      </c>
      <c r="AL162" s="23" t="s">
        <v>46</v>
      </c>
      <c r="AM162" s="19"/>
      <c r="AN162" s="14">
        <v>1</v>
      </c>
      <c r="AO162" s="15">
        <v>1</v>
      </c>
      <c r="AP162" s="15">
        <v>1</v>
      </c>
      <c r="AQ162" s="15">
        <v>1</v>
      </c>
      <c r="AR162" s="15">
        <v>0</v>
      </c>
      <c r="AS162" s="15">
        <v>1</v>
      </c>
      <c r="AT162" s="16">
        <f t="shared" si="4"/>
        <v>5</v>
      </c>
      <c r="AU162" s="14" t="s">
        <v>48</v>
      </c>
      <c r="AV162" s="15" t="s">
        <v>48</v>
      </c>
      <c r="AW162" s="15" t="s">
        <v>48</v>
      </c>
      <c r="AX162" s="15" t="s">
        <v>48</v>
      </c>
      <c r="AY162" s="16" t="s">
        <v>48</v>
      </c>
      <c r="AZ162" s="15" t="s">
        <v>48</v>
      </c>
      <c r="BA162" s="15" t="s">
        <v>48</v>
      </c>
      <c r="BB162" s="15" t="s">
        <v>48</v>
      </c>
      <c r="BC162" s="15" t="s">
        <v>48</v>
      </c>
      <c r="BD162" s="15" t="s">
        <v>48</v>
      </c>
      <c r="BE162" s="15" t="s">
        <v>48</v>
      </c>
      <c r="BF162" s="17" t="s">
        <v>47</v>
      </c>
      <c r="BG162" s="13" t="s">
        <v>47</v>
      </c>
      <c r="BH162" s="13" t="s">
        <v>47</v>
      </c>
      <c r="BI162" s="13" t="s">
        <v>47</v>
      </c>
      <c r="BJ162" s="13" t="s">
        <v>47</v>
      </c>
      <c r="BK162" s="13" t="s">
        <v>47</v>
      </c>
      <c r="BL162" s="13" t="s">
        <v>47</v>
      </c>
      <c r="BM162" s="19" t="s">
        <v>47</v>
      </c>
      <c r="BN162" s="14">
        <v>0</v>
      </c>
      <c r="BO162" s="15">
        <v>0</v>
      </c>
      <c r="BP162" s="15">
        <v>0</v>
      </c>
      <c r="BQ162" s="16">
        <v>0</v>
      </c>
    </row>
    <row r="163" spans="1:69" ht="28.5" x14ac:dyDescent="0.45">
      <c r="A163" s="14" t="s">
        <v>328</v>
      </c>
      <c r="B163" s="15" t="s">
        <v>329</v>
      </c>
      <c r="C163" s="15">
        <v>16</v>
      </c>
      <c r="D163" s="15" t="s">
        <v>370</v>
      </c>
      <c r="E163" s="15" t="s">
        <v>387</v>
      </c>
      <c r="F163" s="33">
        <v>162</v>
      </c>
      <c r="G163" s="15" t="s">
        <v>392</v>
      </c>
      <c r="H163" s="14" t="s">
        <v>384</v>
      </c>
      <c r="I163" s="15" t="s">
        <v>72</v>
      </c>
      <c r="J163" s="15">
        <v>2012</v>
      </c>
      <c r="K163" s="15" t="s">
        <v>381</v>
      </c>
      <c r="L163" s="32">
        <v>82000</v>
      </c>
      <c r="M163" s="32">
        <v>84000</v>
      </c>
      <c r="N163" s="32">
        <v>84000</v>
      </c>
      <c r="O163" s="32">
        <v>86000</v>
      </c>
      <c r="P163" s="32">
        <v>88000</v>
      </c>
      <c r="Q163" s="32">
        <v>81000</v>
      </c>
      <c r="R163" s="32">
        <v>79000</v>
      </c>
      <c r="S163" s="32">
        <v>81000</v>
      </c>
      <c r="T163" s="32">
        <v>89000</v>
      </c>
      <c r="U163" s="32">
        <v>91000</v>
      </c>
      <c r="V163" s="32">
        <v>93000</v>
      </c>
      <c r="W163" s="32">
        <v>94000</v>
      </c>
      <c r="X163" s="32">
        <v>95000</v>
      </c>
      <c r="Y163" s="32">
        <v>95000</v>
      </c>
      <c r="Z163" s="32">
        <v>97000</v>
      </c>
      <c r="AA163" s="32">
        <v>97000</v>
      </c>
      <c r="AB163" s="32">
        <v>96000</v>
      </c>
      <c r="AC163" s="32">
        <v>96000</v>
      </c>
      <c r="AD163" s="32">
        <v>95000</v>
      </c>
      <c r="AE163" s="32">
        <v>95000</v>
      </c>
      <c r="AF163" s="32">
        <v>94000</v>
      </c>
      <c r="AG163" s="32">
        <v>101000</v>
      </c>
      <c r="AH163" s="32">
        <v>97000</v>
      </c>
      <c r="AI163" s="15" t="s">
        <v>48</v>
      </c>
      <c r="AJ163" s="71"/>
      <c r="AK163" s="63" t="s">
        <v>45</v>
      </c>
      <c r="AL163" s="23" t="s">
        <v>46</v>
      </c>
      <c r="AM163" s="19"/>
      <c r="AN163" s="14">
        <v>1</v>
      </c>
      <c r="AO163" s="15">
        <v>1</v>
      </c>
      <c r="AP163" s="15">
        <v>1</v>
      </c>
      <c r="AQ163" s="15">
        <v>1</v>
      </c>
      <c r="AR163" s="15">
        <v>0</v>
      </c>
      <c r="AS163" s="15">
        <v>1</v>
      </c>
      <c r="AT163" s="16">
        <f t="shared" si="4"/>
        <v>5</v>
      </c>
      <c r="AU163" s="14" t="s">
        <v>48</v>
      </c>
      <c r="AV163" s="15" t="s">
        <v>48</v>
      </c>
      <c r="AW163" s="15" t="s">
        <v>48</v>
      </c>
      <c r="AX163" s="15" t="s">
        <v>48</v>
      </c>
      <c r="AY163" s="16" t="s">
        <v>48</v>
      </c>
      <c r="AZ163" s="15" t="s">
        <v>48</v>
      </c>
      <c r="BA163" s="15" t="s">
        <v>48</v>
      </c>
      <c r="BB163" s="15" t="s">
        <v>48</v>
      </c>
      <c r="BC163" s="15" t="s">
        <v>48</v>
      </c>
      <c r="BD163" s="15" t="s">
        <v>48</v>
      </c>
      <c r="BE163" s="15" t="s">
        <v>48</v>
      </c>
      <c r="BF163" s="17" t="s">
        <v>47</v>
      </c>
      <c r="BG163" s="13" t="s">
        <v>47</v>
      </c>
      <c r="BH163" s="13" t="s">
        <v>47</v>
      </c>
      <c r="BI163" s="13" t="s">
        <v>47</v>
      </c>
      <c r="BJ163" s="13" t="s">
        <v>47</v>
      </c>
      <c r="BK163" s="13" t="s">
        <v>47</v>
      </c>
      <c r="BL163" s="13" t="s">
        <v>47</v>
      </c>
      <c r="BM163" s="19" t="s">
        <v>47</v>
      </c>
      <c r="BN163" s="14">
        <v>0</v>
      </c>
      <c r="BO163" s="15">
        <v>0</v>
      </c>
      <c r="BP163" s="15">
        <v>0</v>
      </c>
      <c r="BQ163" s="16">
        <v>0</v>
      </c>
    </row>
    <row r="164" spans="1:69" ht="28.5" x14ac:dyDescent="0.45">
      <c r="A164" s="14" t="s">
        <v>328</v>
      </c>
      <c r="B164" s="15" t="s">
        <v>329</v>
      </c>
      <c r="C164" s="15">
        <v>16</v>
      </c>
      <c r="D164" s="15" t="s">
        <v>370</v>
      </c>
      <c r="E164" s="15" t="s">
        <v>387</v>
      </c>
      <c r="F164" s="15">
        <v>163</v>
      </c>
      <c r="G164" s="15" t="s">
        <v>205</v>
      </c>
      <c r="H164" s="14" t="s">
        <v>384</v>
      </c>
      <c r="I164" s="15" t="s">
        <v>72</v>
      </c>
      <c r="J164" s="15">
        <v>2012</v>
      </c>
      <c r="K164" s="15" t="s">
        <v>381</v>
      </c>
      <c r="L164" s="32">
        <v>226000</v>
      </c>
      <c r="M164" s="32">
        <v>229000</v>
      </c>
      <c r="N164" s="32">
        <v>228000</v>
      </c>
      <c r="O164" s="32">
        <v>226000</v>
      </c>
      <c r="P164" s="32">
        <v>220000</v>
      </c>
      <c r="Q164" s="32">
        <v>220000</v>
      </c>
      <c r="R164" s="32">
        <v>224000</v>
      </c>
      <c r="S164" s="32">
        <v>217000</v>
      </c>
      <c r="T164" s="32">
        <v>212000</v>
      </c>
      <c r="U164" s="32">
        <v>218000</v>
      </c>
      <c r="V164" s="32">
        <v>220000</v>
      </c>
      <c r="W164" s="32">
        <v>216000</v>
      </c>
      <c r="X164" s="32">
        <v>220000</v>
      </c>
      <c r="Y164" s="32">
        <v>221000</v>
      </c>
      <c r="Z164" s="32">
        <v>221000</v>
      </c>
      <c r="AA164" s="32">
        <v>221000</v>
      </c>
      <c r="AB164" s="32">
        <v>219000</v>
      </c>
      <c r="AC164" s="32">
        <v>219000</v>
      </c>
      <c r="AD164" s="32">
        <v>219000</v>
      </c>
      <c r="AE164" s="32">
        <v>219000</v>
      </c>
      <c r="AF164" s="32">
        <v>219000</v>
      </c>
      <c r="AG164" s="32">
        <v>221000</v>
      </c>
      <c r="AH164" s="32">
        <v>223000</v>
      </c>
      <c r="AI164" s="15" t="s">
        <v>48</v>
      </c>
      <c r="AJ164" s="71"/>
      <c r="AK164" s="61" t="s">
        <v>45</v>
      </c>
      <c r="AL164" s="13" t="s">
        <v>46</v>
      </c>
      <c r="AM164" s="19"/>
      <c r="AN164" s="14">
        <v>1</v>
      </c>
      <c r="AO164" s="15">
        <v>1</v>
      </c>
      <c r="AP164" s="15">
        <v>1</v>
      </c>
      <c r="AQ164" s="15">
        <v>1</v>
      </c>
      <c r="AR164" s="15">
        <v>0</v>
      </c>
      <c r="AS164" s="15">
        <v>1</v>
      </c>
      <c r="AT164" s="16">
        <f t="shared" si="4"/>
        <v>5</v>
      </c>
      <c r="AU164" s="14" t="s">
        <v>48</v>
      </c>
      <c r="AV164" s="15" t="s">
        <v>48</v>
      </c>
      <c r="AW164" s="15" t="s">
        <v>48</v>
      </c>
      <c r="AX164" s="15" t="s">
        <v>48</v>
      </c>
      <c r="AY164" s="16" t="s">
        <v>48</v>
      </c>
      <c r="AZ164" s="15" t="s">
        <v>48</v>
      </c>
      <c r="BA164" s="15" t="s">
        <v>48</v>
      </c>
      <c r="BB164" s="15" t="s">
        <v>48</v>
      </c>
      <c r="BC164" s="15" t="s">
        <v>48</v>
      </c>
      <c r="BD164" s="15" t="s">
        <v>48</v>
      </c>
      <c r="BE164" s="15" t="s">
        <v>48</v>
      </c>
      <c r="BF164" s="17" t="s">
        <v>47</v>
      </c>
      <c r="BG164" s="13" t="s">
        <v>47</v>
      </c>
      <c r="BH164" s="13" t="s">
        <v>47</v>
      </c>
      <c r="BI164" s="13" t="s">
        <v>47</v>
      </c>
      <c r="BJ164" s="13" t="s">
        <v>47</v>
      </c>
      <c r="BK164" s="13" t="s">
        <v>47</v>
      </c>
      <c r="BL164" s="13" t="s">
        <v>47</v>
      </c>
      <c r="BM164" s="19" t="s">
        <v>47</v>
      </c>
      <c r="BN164" s="14">
        <v>0</v>
      </c>
      <c r="BO164" s="15">
        <v>0</v>
      </c>
      <c r="BP164" s="15">
        <v>0</v>
      </c>
      <c r="BQ164" s="16">
        <v>0</v>
      </c>
    </row>
    <row r="165" spans="1:69" ht="28.5" x14ac:dyDescent="0.45">
      <c r="A165" s="14" t="s">
        <v>328</v>
      </c>
      <c r="B165" s="15" t="s">
        <v>329</v>
      </c>
      <c r="C165" s="15">
        <v>16</v>
      </c>
      <c r="D165" s="15" t="s">
        <v>370</v>
      </c>
      <c r="E165" s="15" t="s">
        <v>393</v>
      </c>
      <c r="F165" s="33">
        <v>164</v>
      </c>
      <c r="G165" s="15" t="s">
        <v>394</v>
      </c>
      <c r="H165" s="14" t="s">
        <v>395</v>
      </c>
      <c r="I165" s="15" t="s">
        <v>72</v>
      </c>
      <c r="J165" s="15">
        <v>1998</v>
      </c>
      <c r="K165" s="15" t="s">
        <v>118</v>
      </c>
      <c r="L165" s="32">
        <v>80200</v>
      </c>
      <c r="M165" s="32">
        <v>80035</v>
      </c>
      <c r="N165" s="32">
        <v>80192</v>
      </c>
      <c r="O165" s="32">
        <v>80991</v>
      </c>
      <c r="P165" s="32">
        <v>79866</v>
      </c>
      <c r="Q165" s="32">
        <v>79847</v>
      </c>
      <c r="R165" s="32">
        <v>80499</v>
      </c>
      <c r="S165" s="32">
        <v>78545</v>
      </c>
      <c r="T165" s="32">
        <v>79376</v>
      </c>
      <c r="U165" s="32">
        <v>79929</v>
      </c>
      <c r="V165" s="32">
        <v>80574</v>
      </c>
      <c r="W165" s="32">
        <v>82770</v>
      </c>
      <c r="X165" s="32">
        <v>85009</v>
      </c>
      <c r="Y165" s="32">
        <v>86376</v>
      </c>
      <c r="Z165" s="32">
        <v>87863</v>
      </c>
      <c r="AA165" s="32">
        <v>89998</v>
      </c>
      <c r="AB165" s="32">
        <v>92011</v>
      </c>
      <c r="AC165" s="32">
        <v>93946</v>
      </c>
      <c r="AD165" s="32">
        <v>96115</v>
      </c>
      <c r="AE165" s="32">
        <v>98736</v>
      </c>
      <c r="AF165" s="32">
        <v>101712</v>
      </c>
      <c r="AG165" s="32">
        <v>105275</v>
      </c>
      <c r="AH165" s="32">
        <v>108130</v>
      </c>
      <c r="AI165" s="32">
        <v>113383</v>
      </c>
      <c r="AJ165" s="71"/>
      <c r="AK165" s="61" t="s">
        <v>59</v>
      </c>
      <c r="AL165" s="13" t="s">
        <v>60</v>
      </c>
      <c r="AM165" s="19"/>
      <c r="AN165" s="14">
        <v>1</v>
      </c>
      <c r="AO165" s="15">
        <v>1</v>
      </c>
      <c r="AP165" s="15">
        <v>1</v>
      </c>
      <c r="AQ165" s="15">
        <v>1</v>
      </c>
      <c r="AR165" s="32">
        <v>1</v>
      </c>
      <c r="AS165" s="15">
        <v>1</v>
      </c>
      <c r="AT165" s="16">
        <f t="shared" si="4"/>
        <v>6</v>
      </c>
      <c r="AU165" s="14" t="s">
        <v>48</v>
      </c>
      <c r="AV165" s="15" t="s">
        <v>48</v>
      </c>
      <c r="AW165" s="15" t="s">
        <v>48</v>
      </c>
      <c r="AX165" s="15" t="s">
        <v>48</v>
      </c>
      <c r="AY165" s="16" t="s">
        <v>48</v>
      </c>
      <c r="AZ165" s="15" t="s">
        <v>48</v>
      </c>
      <c r="BA165" s="15" t="s">
        <v>48</v>
      </c>
      <c r="BB165" s="15" t="s">
        <v>48</v>
      </c>
      <c r="BC165" s="15" t="s">
        <v>48</v>
      </c>
      <c r="BD165" s="15" t="s">
        <v>48</v>
      </c>
      <c r="BE165" s="15" t="s">
        <v>48</v>
      </c>
      <c r="BF165" s="17" t="s">
        <v>47</v>
      </c>
      <c r="BG165" s="13" t="s">
        <v>47</v>
      </c>
      <c r="BH165" s="13" t="s">
        <v>47</v>
      </c>
      <c r="BI165" s="13" t="s">
        <v>47</v>
      </c>
      <c r="BJ165" s="13" t="s">
        <v>47</v>
      </c>
      <c r="BK165" s="13" t="s">
        <v>47</v>
      </c>
      <c r="BL165" s="13" t="s">
        <v>47</v>
      </c>
      <c r="BM165" s="19" t="s">
        <v>47</v>
      </c>
      <c r="BN165" s="14">
        <v>0</v>
      </c>
      <c r="BO165" s="15">
        <v>0</v>
      </c>
      <c r="BP165" s="15">
        <v>0</v>
      </c>
      <c r="BQ165" s="16">
        <v>0</v>
      </c>
    </row>
    <row r="166" spans="1:69" ht="28.5" x14ac:dyDescent="0.45">
      <c r="A166" s="14" t="s">
        <v>328</v>
      </c>
      <c r="B166" s="15" t="s">
        <v>329</v>
      </c>
      <c r="C166" s="15">
        <v>16</v>
      </c>
      <c r="D166" s="15" t="s">
        <v>370</v>
      </c>
      <c r="E166" s="15" t="s">
        <v>393</v>
      </c>
      <c r="F166" s="15">
        <v>165</v>
      </c>
      <c r="G166" s="15" t="s">
        <v>396</v>
      </c>
      <c r="H166" s="14" t="s">
        <v>395</v>
      </c>
      <c r="I166" s="15" t="s">
        <v>72</v>
      </c>
      <c r="J166" s="15">
        <v>1998</v>
      </c>
      <c r="K166" s="15" t="s">
        <v>118</v>
      </c>
      <c r="L166" s="32">
        <v>13218</v>
      </c>
      <c r="M166" s="32">
        <v>13202</v>
      </c>
      <c r="N166" s="32">
        <v>13184</v>
      </c>
      <c r="O166" s="32">
        <v>13234</v>
      </c>
      <c r="P166" s="32">
        <v>13127</v>
      </c>
      <c r="Q166" s="32">
        <v>13335</v>
      </c>
      <c r="R166" s="32">
        <v>13581</v>
      </c>
      <c r="S166" s="32">
        <v>13494</v>
      </c>
      <c r="T166" s="32">
        <v>13763</v>
      </c>
      <c r="U166" s="32">
        <v>14122</v>
      </c>
      <c r="V166" s="32">
        <v>14446</v>
      </c>
      <c r="W166" s="32">
        <v>14667</v>
      </c>
      <c r="X166" s="32">
        <v>14829</v>
      </c>
      <c r="Y166" s="32">
        <v>14820</v>
      </c>
      <c r="Z166" s="32">
        <v>15020</v>
      </c>
      <c r="AA166" s="32">
        <v>15085</v>
      </c>
      <c r="AB166" s="32">
        <v>15097</v>
      </c>
      <c r="AC166" s="32">
        <v>15151</v>
      </c>
      <c r="AD166" s="32">
        <v>15251</v>
      </c>
      <c r="AE166" s="32">
        <v>15396</v>
      </c>
      <c r="AF166" s="32">
        <v>15575</v>
      </c>
      <c r="AG166" s="32">
        <v>15492</v>
      </c>
      <c r="AH166" s="32">
        <v>15674</v>
      </c>
      <c r="AI166" s="32">
        <v>15658</v>
      </c>
      <c r="AJ166" s="71"/>
      <c r="AK166" s="61" t="s">
        <v>59</v>
      </c>
      <c r="AL166" s="13" t="s">
        <v>60</v>
      </c>
      <c r="AM166" s="19"/>
      <c r="AN166" s="14">
        <v>1</v>
      </c>
      <c r="AO166" s="15">
        <v>1</v>
      </c>
      <c r="AP166" s="15">
        <v>1</v>
      </c>
      <c r="AQ166" s="15">
        <v>1</v>
      </c>
      <c r="AR166" s="32">
        <v>1</v>
      </c>
      <c r="AS166" s="15">
        <v>1</v>
      </c>
      <c r="AT166" s="16">
        <f t="shared" si="4"/>
        <v>6</v>
      </c>
      <c r="AU166" s="14" t="s">
        <v>48</v>
      </c>
      <c r="AV166" s="15" t="s">
        <v>48</v>
      </c>
      <c r="AW166" s="15" t="s">
        <v>48</v>
      </c>
      <c r="AX166" s="15" t="s">
        <v>48</v>
      </c>
      <c r="AY166" s="16" t="s">
        <v>48</v>
      </c>
      <c r="AZ166" s="15" t="s">
        <v>48</v>
      </c>
      <c r="BA166" s="15" t="s">
        <v>48</v>
      </c>
      <c r="BB166" s="15" t="s">
        <v>48</v>
      </c>
      <c r="BC166" s="15" t="s">
        <v>48</v>
      </c>
      <c r="BD166" s="15" t="s">
        <v>48</v>
      </c>
      <c r="BE166" s="15" t="s">
        <v>48</v>
      </c>
      <c r="BF166" s="17" t="s">
        <v>47</v>
      </c>
      <c r="BG166" s="13" t="s">
        <v>47</v>
      </c>
      <c r="BH166" s="13" t="s">
        <v>47</v>
      </c>
      <c r="BI166" s="13" t="s">
        <v>47</v>
      </c>
      <c r="BJ166" s="13" t="s">
        <v>47</v>
      </c>
      <c r="BK166" s="13" t="s">
        <v>47</v>
      </c>
      <c r="BL166" s="13" t="s">
        <v>47</v>
      </c>
      <c r="BM166" s="19" t="s">
        <v>47</v>
      </c>
      <c r="BN166" s="14">
        <v>0</v>
      </c>
      <c r="BO166" s="15">
        <v>0</v>
      </c>
      <c r="BP166" s="15">
        <v>0</v>
      </c>
      <c r="BQ166" s="16">
        <v>0</v>
      </c>
    </row>
    <row r="167" spans="1:69" ht="42.75" x14ac:dyDescent="0.45">
      <c r="A167" s="14" t="s">
        <v>328</v>
      </c>
      <c r="B167" s="15" t="s">
        <v>329</v>
      </c>
      <c r="C167" s="15">
        <v>16</v>
      </c>
      <c r="D167" s="15" t="s">
        <v>370</v>
      </c>
      <c r="E167" s="15" t="s">
        <v>393</v>
      </c>
      <c r="F167" s="33">
        <v>166</v>
      </c>
      <c r="G167" s="15" t="s">
        <v>397</v>
      </c>
      <c r="H167" s="14" t="s">
        <v>674</v>
      </c>
      <c r="I167" s="13" t="s">
        <v>72</v>
      </c>
      <c r="J167" s="15">
        <v>2018</v>
      </c>
      <c r="K167" s="15" t="s">
        <v>118</v>
      </c>
      <c r="L167" s="35" t="s">
        <v>48</v>
      </c>
      <c r="M167" s="35" t="s">
        <v>48</v>
      </c>
      <c r="N167" s="35" t="s">
        <v>48</v>
      </c>
      <c r="O167" s="35" t="s">
        <v>48</v>
      </c>
      <c r="P167" s="35" t="s">
        <v>48</v>
      </c>
      <c r="Q167" s="35" t="s">
        <v>48</v>
      </c>
      <c r="R167" s="35" t="s">
        <v>48</v>
      </c>
      <c r="S167" s="35" t="s">
        <v>48</v>
      </c>
      <c r="T167" s="35" t="s">
        <v>48</v>
      </c>
      <c r="U167" s="35" t="s">
        <v>48</v>
      </c>
      <c r="V167" s="35" t="s">
        <v>48</v>
      </c>
      <c r="W167" s="35" t="s">
        <v>48</v>
      </c>
      <c r="X167" s="35" t="s">
        <v>48</v>
      </c>
      <c r="Y167" s="35" t="s">
        <v>48</v>
      </c>
      <c r="Z167" s="35" t="s">
        <v>48</v>
      </c>
      <c r="AA167" s="35" t="s">
        <v>48</v>
      </c>
      <c r="AB167" s="35" t="s">
        <v>48</v>
      </c>
      <c r="AC167" s="35" t="s">
        <v>48</v>
      </c>
      <c r="AD167" s="32">
        <v>70060</v>
      </c>
      <c r="AE167" s="32">
        <v>75689</v>
      </c>
      <c r="AF167" s="32">
        <v>78879</v>
      </c>
      <c r="AG167" s="32">
        <v>80978</v>
      </c>
      <c r="AH167" s="32">
        <v>77873</v>
      </c>
      <c r="AI167" s="32">
        <v>78493</v>
      </c>
      <c r="AJ167" s="71"/>
      <c r="AK167" s="61" t="s">
        <v>45</v>
      </c>
      <c r="AL167" s="13" t="s">
        <v>46</v>
      </c>
      <c r="AM167" s="19" t="s">
        <v>92</v>
      </c>
      <c r="AN167" s="14">
        <v>1</v>
      </c>
      <c r="AO167" s="15">
        <v>1</v>
      </c>
      <c r="AP167" s="15">
        <v>1</v>
      </c>
      <c r="AQ167" s="15">
        <v>1</v>
      </c>
      <c r="AR167" s="15">
        <v>1</v>
      </c>
      <c r="AS167" s="15">
        <v>1</v>
      </c>
      <c r="AT167" s="16">
        <f t="shared" si="4"/>
        <v>6</v>
      </c>
      <c r="AU167" s="14" t="s">
        <v>48</v>
      </c>
      <c r="AV167" s="15" t="s">
        <v>48</v>
      </c>
      <c r="AW167" s="15" t="s">
        <v>48</v>
      </c>
      <c r="AX167" s="15" t="s">
        <v>48</v>
      </c>
      <c r="AY167" s="16" t="s">
        <v>48</v>
      </c>
      <c r="AZ167" s="15" t="s">
        <v>709</v>
      </c>
      <c r="BA167" s="15" t="s">
        <v>398</v>
      </c>
      <c r="BB167" s="13" t="s">
        <v>47</v>
      </c>
      <c r="BC167" s="13" t="s">
        <v>47</v>
      </c>
      <c r="BD167" s="13" t="s">
        <v>47</v>
      </c>
      <c r="BE167" s="13" t="s">
        <v>47</v>
      </c>
      <c r="BF167" s="17" t="s">
        <v>47</v>
      </c>
      <c r="BG167" s="13" t="s">
        <v>47</v>
      </c>
      <c r="BH167" s="13" t="s">
        <v>47</v>
      </c>
      <c r="BI167" s="13" t="s">
        <v>47</v>
      </c>
      <c r="BJ167" s="13" t="s">
        <v>47</v>
      </c>
      <c r="BK167" s="13" t="s">
        <v>47</v>
      </c>
      <c r="BL167" s="13" t="s">
        <v>47</v>
      </c>
      <c r="BM167" s="19" t="s">
        <v>47</v>
      </c>
      <c r="BN167" s="14">
        <v>0</v>
      </c>
      <c r="BO167" s="15">
        <v>1</v>
      </c>
      <c r="BP167" s="15">
        <v>0</v>
      </c>
      <c r="BQ167" s="16">
        <v>1</v>
      </c>
    </row>
    <row r="168" spans="1:69" s="13" customFormat="1" ht="28.5" x14ac:dyDescent="0.45">
      <c r="A168" s="17" t="s">
        <v>328</v>
      </c>
      <c r="B168" s="13" t="s">
        <v>329</v>
      </c>
      <c r="C168" s="13">
        <v>17</v>
      </c>
      <c r="D168" s="13" t="s">
        <v>399</v>
      </c>
      <c r="E168" s="13" t="s">
        <v>400</v>
      </c>
      <c r="F168" s="15">
        <v>167</v>
      </c>
      <c r="G168" s="13" t="s">
        <v>401</v>
      </c>
      <c r="H168" s="17" t="s">
        <v>675</v>
      </c>
      <c r="I168" s="13" t="s">
        <v>72</v>
      </c>
      <c r="J168" s="13">
        <v>2015</v>
      </c>
      <c r="K168" s="13" t="s">
        <v>97</v>
      </c>
      <c r="L168" s="40" t="s">
        <v>48</v>
      </c>
      <c r="M168" s="40" t="s">
        <v>48</v>
      </c>
      <c r="N168" s="40" t="s">
        <v>48</v>
      </c>
      <c r="O168" s="40" t="s">
        <v>48</v>
      </c>
      <c r="P168" s="40" t="s">
        <v>48</v>
      </c>
      <c r="Q168" s="40" t="s">
        <v>48</v>
      </c>
      <c r="R168" s="40" t="s">
        <v>48</v>
      </c>
      <c r="S168" s="40" t="s">
        <v>48</v>
      </c>
      <c r="T168" s="40" t="s">
        <v>48</v>
      </c>
      <c r="U168" s="40" t="s">
        <v>48</v>
      </c>
      <c r="V168" s="40" t="s">
        <v>48</v>
      </c>
      <c r="W168" s="40" t="s">
        <v>48</v>
      </c>
      <c r="X168" s="40" t="s">
        <v>48</v>
      </c>
      <c r="Y168" s="40" t="s">
        <v>48</v>
      </c>
      <c r="Z168" s="40" t="s">
        <v>48</v>
      </c>
      <c r="AA168" s="13">
        <v>5.57</v>
      </c>
      <c r="AB168" s="13">
        <v>5.26</v>
      </c>
      <c r="AC168" s="13">
        <v>6.98</v>
      </c>
      <c r="AD168" s="13">
        <v>6.89</v>
      </c>
      <c r="AE168" s="13">
        <v>7.3</v>
      </c>
      <c r="AF168" s="13" t="s">
        <v>48</v>
      </c>
      <c r="AG168" s="13">
        <v>8.74</v>
      </c>
      <c r="AH168" s="13">
        <v>8.56</v>
      </c>
      <c r="AI168" s="15" t="s">
        <v>48</v>
      </c>
      <c r="AJ168" s="71"/>
      <c r="AK168" s="61" t="s">
        <v>45</v>
      </c>
      <c r="AL168" s="13" t="s">
        <v>46</v>
      </c>
      <c r="AM168" s="19"/>
      <c r="AN168" s="17">
        <v>0</v>
      </c>
      <c r="AO168" s="13">
        <v>1</v>
      </c>
      <c r="AP168" s="13">
        <v>1</v>
      </c>
      <c r="AQ168" s="13">
        <v>1</v>
      </c>
      <c r="AR168" s="13">
        <v>0</v>
      </c>
      <c r="AS168" s="13">
        <v>1</v>
      </c>
      <c r="AT168" s="16">
        <f t="shared" si="4"/>
        <v>4</v>
      </c>
      <c r="AU168" s="14" t="s">
        <v>48</v>
      </c>
      <c r="AV168" s="15" t="s">
        <v>48</v>
      </c>
      <c r="AW168" s="15" t="s">
        <v>48</v>
      </c>
      <c r="AX168" s="15" t="s">
        <v>48</v>
      </c>
      <c r="AY168" s="16" t="s">
        <v>48</v>
      </c>
      <c r="AZ168" s="15" t="s">
        <v>48</v>
      </c>
      <c r="BA168" s="15" t="s">
        <v>48</v>
      </c>
      <c r="BB168" s="15" t="s">
        <v>48</v>
      </c>
      <c r="BC168" s="15" t="s">
        <v>48</v>
      </c>
      <c r="BD168" s="15" t="s">
        <v>48</v>
      </c>
      <c r="BE168" s="15" t="s">
        <v>48</v>
      </c>
      <c r="BF168" s="17" t="s">
        <v>47</v>
      </c>
      <c r="BG168" s="13" t="s">
        <v>47</v>
      </c>
      <c r="BH168" s="13" t="s">
        <v>47</v>
      </c>
      <c r="BI168" s="13" t="s">
        <v>47</v>
      </c>
      <c r="BJ168" s="13" t="s">
        <v>47</v>
      </c>
      <c r="BK168" s="13" t="s">
        <v>47</v>
      </c>
      <c r="BL168" s="13" t="s">
        <v>47</v>
      </c>
      <c r="BM168" s="19" t="s">
        <v>47</v>
      </c>
      <c r="BN168" s="14">
        <v>0</v>
      </c>
      <c r="BO168" s="13">
        <v>0</v>
      </c>
      <c r="BP168" s="15">
        <v>0</v>
      </c>
      <c r="BQ168" s="19">
        <v>0</v>
      </c>
    </row>
    <row r="169" spans="1:69" ht="28.5" x14ac:dyDescent="0.45">
      <c r="A169" s="14" t="s">
        <v>328</v>
      </c>
      <c r="B169" s="15" t="s">
        <v>329</v>
      </c>
      <c r="C169" s="13">
        <v>17</v>
      </c>
      <c r="D169" s="15" t="s">
        <v>399</v>
      </c>
      <c r="E169" s="15" t="s">
        <v>400</v>
      </c>
      <c r="F169" s="33">
        <v>168</v>
      </c>
      <c r="G169" s="15" t="s">
        <v>402</v>
      </c>
      <c r="H169" s="17" t="s">
        <v>675</v>
      </c>
      <c r="I169" s="15" t="s">
        <v>72</v>
      </c>
      <c r="J169" s="15">
        <v>2017</v>
      </c>
      <c r="K169" s="15" t="s">
        <v>97</v>
      </c>
      <c r="L169" s="35" t="s">
        <v>48</v>
      </c>
      <c r="M169" s="35" t="s">
        <v>48</v>
      </c>
      <c r="N169" s="35" t="s">
        <v>48</v>
      </c>
      <c r="O169" s="35" t="s">
        <v>48</v>
      </c>
      <c r="P169" s="35" t="s">
        <v>48</v>
      </c>
      <c r="Q169" s="35" t="s">
        <v>48</v>
      </c>
      <c r="R169" s="35" t="s">
        <v>48</v>
      </c>
      <c r="S169" s="35" t="s">
        <v>48</v>
      </c>
      <c r="T169" s="35" t="s">
        <v>48</v>
      </c>
      <c r="U169" s="35" t="s">
        <v>48</v>
      </c>
      <c r="V169" s="35" t="s">
        <v>48</v>
      </c>
      <c r="W169" s="35" t="s">
        <v>48</v>
      </c>
      <c r="X169" s="35" t="s">
        <v>48</v>
      </c>
      <c r="Y169" s="35" t="s">
        <v>48</v>
      </c>
      <c r="Z169" s="35" t="s">
        <v>48</v>
      </c>
      <c r="AA169" s="35" t="s">
        <v>48</v>
      </c>
      <c r="AB169" s="35" t="s">
        <v>48</v>
      </c>
      <c r="AC169" s="15">
        <v>0.52</v>
      </c>
      <c r="AD169" s="15">
        <v>0.55000000000000004</v>
      </c>
      <c r="AE169" s="15">
        <v>1.1000000000000001</v>
      </c>
      <c r="AF169" s="15" t="s">
        <v>48</v>
      </c>
      <c r="AG169" s="15">
        <v>0.52</v>
      </c>
      <c r="AH169" s="15">
        <v>0.53</v>
      </c>
      <c r="AI169" s="15" t="s">
        <v>48</v>
      </c>
      <c r="AJ169" s="71"/>
      <c r="AK169" s="63" t="s">
        <v>45</v>
      </c>
      <c r="AL169" s="23" t="s">
        <v>46</v>
      </c>
      <c r="AM169" s="19"/>
      <c r="AN169" s="14">
        <v>0</v>
      </c>
      <c r="AO169" s="15">
        <v>1</v>
      </c>
      <c r="AP169" s="15">
        <v>1</v>
      </c>
      <c r="AQ169" s="15">
        <v>1</v>
      </c>
      <c r="AR169" s="15">
        <v>0</v>
      </c>
      <c r="AS169" s="15">
        <v>1</v>
      </c>
      <c r="AT169" s="16">
        <f t="shared" si="4"/>
        <v>4</v>
      </c>
      <c r="AU169" s="14" t="s">
        <v>48</v>
      </c>
      <c r="AV169" s="15" t="s">
        <v>48</v>
      </c>
      <c r="AW169" s="15" t="s">
        <v>48</v>
      </c>
      <c r="AX169" s="15" t="s">
        <v>48</v>
      </c>
      <c r="AY169" s="16" t="s">
        <v>48</v>
      </c>
      <c r="AZ169" s="15" t="s">
        <v>48</v>
      </c>
      <c r="BA169" s="15" t="s">
        <v>48</v>
      </c>
      <c r="BB169" s="15" t="s">
        <v>48</v>
      </c>
      <c r="BC169" s="15" t="s">
        <v>48</v>
      </c>
      <c r="BD169" s="15" t="s">
        <v>48</v>
      </c>
      <c r="BE169" s="15" t="s">
        <v>48</v>
      </c>
      <c r="BF169" s="17" t="s">
        <v>47</v>
      </c>
      <c r="BG169" s="13" t="s">
        <v>47</v>
      </c>
      <c r="BH169" s="13" t="s">
        <v>47</v>
      </c>
      <c r="BI169" s="13" t="s">
        <v>47</v>
      </c>
      <c r="BJ169" s="13" t="s">
        <v>47</v>
      </c>
      <c r="BK169" s="13" t="s">
        <v>47</v>
      </c>
      <c r="BL169" s="13" t="s">
        <v>47</v>
      </c>
      <c r="BM169" s="19" t="s">
        <v>47</v>
      </c>
      <c r="BN169" s="14">
        <v>0</v>
      </c>
      <c r="BO169" s="13">
        <v>0</v>
      </c>
      <c r="BP169" s="15">
        <v>0</v>
      </c>
      <c r="BQ169" s="16">
        <v>0</v>
      </c>
    </row>
    <row r="170" spans="1:69" ht="28.5" x14ac:dyDescent="0.45">
      <c r="A170" s="14" t="s">
        <v>328</v>
      </c>
      <c r="B170" s="15" t="s">
        <v>329</v>
      </c>
      <c r="C170" s="13">
        <v>17</v>
      </c>
      <c r="D170" s="15" t="s">
        <v>399</v>
      </c>
      <c r="E170" s="15" t="s">
        <v>400</v>
      </c>
      <c r="F170" s="15">
        <v>169</v>
      </c>
      <c r="G170" s="15" t="s">
        <v>403</v>
      </c>
      <c r="H170" s="14" t="s">
        <v>404</v>
      </c>
      <c r="I170" s="15" t="s">
        <v>55</v>
      </c>
      <c r="J170" s="15">
        <v>2014</v>
      </c>
      <c r="K170" s="15" t="s">
        <v>56</v>
      </c>
      <c r="L170" s="35" t="s">
        <v>48</v>
      </c>
      <c r="M170" s="35" t="s">
        <v>48</v>
      </c>
      <c r="N170" s="35" t="s">
        <v>48</v>
      </c>
      <c r="O170" s="35" t="s">
        <v>48</v>
      </c>
      <c r="P170" s="35" t="s">
        <v>48</v>
      </c>
      <c r="Q170" s="35" t="s">
        <v>48</v>
      </c>
      <c r="R170" s="35" t="s">
        <v>48</v>
      </c>
      <c r="S170" s="35" t="s">
        <v>48</v>
      </c>
      <c r="T170" s="35" t="s">
        <v>48</v>
      </c>
      <c r="U170" s="35" t="s">
        <v>48</v>
      </c>
      <c r="V170" s="35" t="s">
        <v>48</v>
      </c>
      <c r="W170" s="35" t="s">
        <v>48</v>
      </c>
      <c r="X170" s="35" t="s">
        <v>48</v>
      </c>
      <c r="Y170" s="35" t="s">
        <v>48</v>
      </c>
      <c r="Z170" s="15">
        <v>53.4</v>
      </c>
      <c r="AA170" s="35" t="s">
        <v>48</v>
      </c>
      <c r="AB170" s="35" t="s">
        <v>48</v>
      </c>
      <c r="AC170" s="35" t="s">
        <v>48</v>
      </c>
      <c r="AD170" s="35" t="s">
        <v>48</v>
      </c>
      <c r="AE170" s="15">
        <v>54</v>
      </c>
      <c r="AF170" s="15" t="s">
        <v>48</v>
      </c>
      <c r="AG170" s="15" t="s">
        <v>48</v>
      </c>
      <c r="AH170" s="15" t="s">
        <v>48</v>
      </c>
      <c r="AI170" s="15" t="s">
        <v>48</v>
      </c>
      <c r="AJ170" s="71"/>
      <c r="AK170" s="61" t="s">
        <v>45</v>
      </c>
      <c r="AL170" s="13" t="s">
        <v>46</v>
      </c>
      <c r="AM170" s="19" t="s">
        <v>92</v>
      </c>
      <c r="AN170" s="14">
        <v>1</v>
      </c>
      <c r="AO170" s="15">
        <v>0</v>
      </c>
      <c r="AP170" s="15">
        <v>1</v>
      </c>
      <c r="AQ170" s="15">
        <v>0</v>
      </c>
      <c r="AR170" s="15">
        <v>0</v>
      </c>
      <c r="AS170" s="15">
        <v>1</v>
      </c>
      <c r="AT170" s="16">
        <f t="shared" si="4"/>
        <v>3</v>
      </c>
      <c r="AU170" s="14" t="s">
        <v>48</v>
      </c>
      <c r="AV170" s="15" t="s">
        <v>48</v>
      </c>
      <c r="AW170" s="15" t="s">
        <v>48</v>
      </c>
      <c r="AX170" s="15" t="s">
        <v>48</v>
      </c>
      <c r="AY170" s="16" t="s">
        <v>48</v>
      </c>
      <c r="AZ170" s="15" t="s">
        <v>48</v>
      </c>
      <c r="BA170" s="15" t="s">
        <v>48</v>
      </c>
      <c r="BB170" s="15" t="s">
        <v>48</v>
      </c>
      <c r="BC170" s="15" t="s">
        <v>48</v>
      </c>
      <c r="BD170" s="15" t="s">
        <v>48</v>
      </c>
      <c r="BE170" s="15" t="s">
        <v>48</v>
      </c>
      <c r="BF170" s="17" t="s">
        <v>405</v>
      </c>
      <c r="BG170" s="13" t="s">
        <v>406</v>
      </c>
      <c r="BH170" s="35" t="s">
        <v>407</v>
      </c>
      <c r="BI170" s="15">
        <v>47.9</v>
      </c>
      <c r="BJ170" s="15" t="s">
        <v>48</v>
      </c>
      <c r="BK170" s="15" t="s">
        <v>48</v>
      </c>
      <c r="BL170" s="15" t="s">
        <v>48</v>
      </c>
      <c r="BM170" s="32" t="s">
        <v>48</v>
      </c>
      <c r="BN170" s="14">
        <v>0</v>
      </c>
      <c r="BO170" s="13">
        <v>0</v>
      </c>
      <c r="BP170" s="15">
        <v>1</v>
      </c>
      <c r="BQ170" s="16">
        <v>1</v>
      </c>
    </row>
    <row r="171" spans="1:69" ht="28.5" x14ac:dyDescent="0.45">
      <c r="A171" s="14" t="s">
        <v>328</v>
      </c>
      <c r="B171" s="15" t="s">
        <v>329</v>
      </c>
      <c r="C171" s="13">
        <v>17</v>
      </c>
      <c r="D171" s="15" t="s">
        <v>399</v>
      </c>
      <c r="E171" s="15" t="s">
        <v>400</v>
      </c>
      <c r="F171" s="33">
        <v>170</v>
      </c>
      <c r="G171" s="15" t="s">
        <v>408</v>
      </c>
      <c r="H171" s="14" t="s">
        <v>409</v>
      </c>
      <c r="I171" s="15" t="s">
        <v>55</v>
      </c>
      <c r="J171" s="15">
        <v>2014</v>
      </c>
      <c r="K171" s="15" t="s">
        <v>56</v>
      </c>
      <c r="L171" s="35" t="s">
        <v>48</v>
      </c>
      <c r="M171" s="35" t="s">
        <v>48</v>
      </c>
      <c r="N171" s="35" t="s">
        <v>48</v>
      </c>
      <c r="O171" s="35" t="s">
        <v>48</v>
      </c>
      <c r="P171" s="35" t="s">
        <v>48</v>
      </c>
      <c r="Q171" s="35" t="s">
        <v>48</v>
      </c>
      <c r="R171" s="35" t="s">
        <v>48</v>
      </c>
      <c r="S171" s="35" t="s">
        <v>48</v>
      </c>
      <c r="T171" s="35" t="s">
        <v>48</v>
      </c>
      <c r="U171" s="35" t="s">
        <v>48</v>
      </c>
      <c r="V171" s="35" t="s">
        <v>48</v>
      </c>
      <c r="W171" s="35" t="s">
        <v>48</v>
      </c>
      <c r="X171" s="35" t="s">
        <v>48</v>
      </c>
      <c r="Y171" s="35" t="s">
        <v>48</v>
      </c>
      <c r="Z171" s="15">
        <v>42.9</v>
      </c>
      <c r="AA171" s="35" t="s">
        <v>48</v>
      </c>
      <c r="AB171" s="35" t="s">
        <v>48</v>
      </c>
      <c r="AC171" s="35" t="s">
        <v>48</v>
      </c>
      <c r="AD171" s="35" t="s">
        <v>48</v>
      </c>
      <c r="AE171" s="15">
        <v>37.1</v>
      </c>
      <c r="AF171" s="15" t="s">
        <v>48</v>
      </c>
      <c r="AG171" s="15" t="s">
        <v>48</v>
      </c>
      <c r="AH171" s="15" t="s">
        <v>48</v>
      </c>
      <c r="AI171" s="15" t="s">
        <v>48</v>
      </c>
      <c r="AJ171" s="71"/>
      <c r="AK171" s="63" t="s">
        <v>67</v>
      </c>
      <c r="AL171" s="23" t="s">
        <v>141</v>
      </c>
      <c r="AM171" s="16" t="s">
        <v>84</v>
      </c>
      <c r="AN171" s="14">
        <v>1</v>
      </c>
      <c r="AO171" s="15">
        <v>0</v>
      </c>
      <c r="AP171" s="15">
        <v>1</v>
      </c>
      <c r="AQ171" s="15">
        <v>0</v>
      </c>
      <c r="AR171" s="15">
        <v>0</v>
      </c>
      <c r="AS171" s="15">
        <v>1</v>
      </c>
      <c r="AT171" s="16">
        <f t="shared" si="4"/>
        <v>3</v>
      </c>
      <c r="AU171" s="14" t="s">
        <v>48</v>
      </c>
      <c r="AV171" s="13" t="s">
        <v>48</v>
      </c>
      <c r="AW171" s="13" t="s">
        <v>48</v>
      </c>
      <c r="AX171" s="13" t="s">
        <v>48</v>
      </c>
      <c r="AY171" s="19" t="s">
        <v>48</v>
      </c>
      <c r="AZ171" s="15" t="s">
        <v>48</v>
      </c>
      <c r="BA171" s="15" t="s">
        <v>48</v>
      </c>
      <c r="BB171" s="15" t="s">
        <v>48</v>
      </c>
      <c r="BC171" s="15" t="s">
        <v>48</v>
      </c>
      <c r="BD171" s="15" t="s">
        <v>48</v>
      </c>
      <c r="BE171" s="15" t="s">
        <v>48</v>
      </c>
      <c r="BF171" s="17" t="s">
        <v>410</v>
      </c>
      <c r="BG171" s="13" t="s">
        <v>406</v>
      </c>
      <c r="BH171" s="35" t="s">
        <v>411</v>
      </c>
      <c r="BI171" s="15">
        <v>32.5</v>
      </c>
      <c r="BJ171" s="15" t="s">
        <v>48</v>
      </c>
      <c r="BK171" s="15" t="s">
        <v>48</v>
      </c>
      <c r="BL171" s="15" t="s">
        <v>48</v>
      </c>
      <c r="BM171" s="32" t="s">
        <v>48</v>
      </c>
      <c r="BN171" s="14">
        <v>0</v>
      </c>
      <c r="BO171" s="13">
        <v>0</v>
      </c>
      <c r="BP171" s="15">
        <v>1</v>
      </c>
      <c r="BQ171" s="16">
        <v>1</v>
      </c>
    </row>
    <row r="172" spans="1:69" ht="28.5" x14ac:dyDescent="0.45">
      <c r="A172" s="14" t="s">
        <v>328</v>
      </c>
      <c r="B172" s="15" t="s">
        <v>329</v>
      </c>
      <c r="C172" s="13">
        <v>17</v>
      </c>
      <c r="D172" s="15" t="s">
        <v>399</v>
      </c>
      <c r="E172" s="15" t="s">
        <v>400</v>
      </c>
      <c r="F172" s="15">
        <v>171</v>
      </c>
      <c r="G172" s="15" t="s">
        <v>721</v>
      </c>
      <c r="H172" s="14" t="s">
        <v>723</v>
      </c>
      <c r="I172" s="15" t="s">
        <v>72</v>
      </c>
      <c r="J172" s="15">
        <v>2015</v>
      </c>
      <c r="K172" s="15" t="s">
        <v>412</v>
      </c>
      <c r="L172" s="15" t="s">
        <v>48</v>
      </c>
      <c r="M172" s="15" t="s">
        <v>48</v>
      </c>
      <c r="N172" s="15" t="s">
        <v>48</v>
      </c>
      <c r="O172" s="15" t="s">
        <v>48</v>
      </c>
      <c r="P172" s="15" t="s">
        <v>48</v>
      </c>
      <c r="Q172" s="15" t="s">
        <v>48</v>
      </c>
      <c r="R172" s="15" t="s">
        <v>48</v>
      </c>
      <c r="S172" s="15" t="s">
        <v>48</v>
      </c>
      <c r="T172" s="15" t="s">
        <v>48</v>
      </c>
      <c r="U172" s="15" t="s">
        <v>48</v>
      </c>
      <c r="V172" s="15" t="s">
        <v>48</v>
      </c>
      <c r="W172" s="15" t="s">
        <v>48</v>
      </c>
      <c r="X172" s="15" t="s">
        <v>48</v>
      </c>
      <c r="Y172" s="15" t="s">
        <v>48</v>
      </c>
      <c r="Z172" s="15" t="s">
        <v>48</v>
      </c>
      <c r="AA172" s="15" t="s">
        <v>48</v>
      </c>
      <c r="AB172" s="15" t="s">
        <v>48</v>
      </c>
      <c r="AC172" s="15" t="s">
        <v>48</v>
      </c>
      <c r="AD172" s="15">
        <v>119</v>
      </c>
      <c r="AE172" s="15">
        <v>120</v>
      </c>
      <c r="AF172" s="33">
        <v>133</v>
      </c>
      <c r="AG172" s="15">
        <v>128</v>
      </c>
      <c r="AH172" s="15">
        <v>126</v>
      </c>
      <c r="AI172" s="15" t="s">
        <v>48</v>
      </c>
      <c r="AJ172" s="71"/>
      <c r="AK172" s="63" t="s">
        <v>67</v>
      </c>
      <c r="AL172" s="23" t="s">
        <v>141</v>
      </c>
      <c r="AM172" s="16" t="s">
        <v>84</v>
      </c>
      <c r="AN172" s="14">
        <v>0</v>
      </c>
      <c r="AO172" s="15">
        <v>1</v>
      </c>
      <c r="AP172" s="15">
        <v>1</v>
      </c>
      <c r="AQ172" s="15">
        <v>1</v>
      </c>
      <c r="AR172" s="15">
        <v>0</v>
      </c>
      <c r="AS172" s="15">
        <v>1</v>
      </c>
      <c r="AT172" s="16">
        <f t="shared" si="4"/>
        <v>4</v>
      </c>
      <c r="AU172" s="14" t="s">
        <v>48</v>
      </c>
      <c r="AV172" s="13" t="s">
        <v>48</v>
      </c>
      <c r="AW172" s="13" t="s">
        <v>48</v>
      </c>
      <c r="AX172" s="13" t="s">
        <v>48</v>
      </c>
      <c r="AY172" s="19" t="s">
        <v>48</v>
      </c>
      <c r="AZ172" s="15" t="s">
        <v>48</v>
      </c>
      <c r="BA172" s="15" t="s">
        <v>48</v>
      </c>
      <c r="BB172" s="15" t="s">
        <v>48</v>
      </c>
      <c r="BC172" s="15" t="s">
        <v>48</v>
      </c>
      <c r="BD172" s="15" t="s">
        <v>48</v>
      </c>
      <c r="BE172" s="15" t="s">
        <v>48</v>
      </c>
      <c r="BF172" s="14" t="s">
        <v>722</v>
      </c>
      <c r="BG172" s="13" t="s">
        <v>72</v>
      </c>
      <c r="BH172" s="15" t="s">
        <v>47</v>
      </c>
      <c r="BI172" s="15">
        <v>504</v>
      </c>
      <c r="BJ172" s="15">
        <v>511</v>
      </c>
      <c r="BK172" s="15">
        <v>517</v>
      </c>
      <c r="BL172" s="15">
        <v>531</v>
      </c>
      <c r="BM172" s="32" t="s">
        <v>48</v>
      </c>
      <c r="BN172" s="14">
        <v>0</v>
      </c>
      <c r="BO172" s="13">
        <v>0</v>
      </c>
      <c r="BP172" s="15">
        <v>1</v>
      </c>
      <c r="BQ172" s="16">
        <v>1</v>
      </c>
    </row>
    <row r="173" spans="1:69" ht="28.5" x14ac:dyDescent="0.45">
      <c r="A173" s="14" t="s">
        <v>328</v>
      </c>
      <c r="B173" s="15" t="s">
        <v>329</v>
      </c>
      <c r="C173" s="13">
        <v>17</v>
      </c>
      <c r="D173" s="15" t="s">
        <v>399</v>
      </c>
      <c r="E173" s="15" t="s">
        <v>400</v>
      </c>
      <c r="F173" s="33">
        <v>172</v>
      </c>
      <c r="G173" s="15" t="s">
        <v>413</v>
      </c>
      <c r="H173" s="14" t="s">
        <v>779</v>
      </c>
      <c r="I173" s="15" t="s">
        <v>72</v>
      </c>
      <c r="J173" s="15">
        <v>2013</v>
      </c>
      <c r="K173" s="15" t="s">
        <v>118</v>
      </c>
      <c r="L173" s="35" t="s">
        <v>48</v>
      </c>
      <c r="M173" s="35" t="s">
        <v>48</v>
      </c>
      <c r="N173" s="35" t="s">
        <v>48</v>
      </c>
      <c r="O173" s="35" t="s">
        <v>48</v>
      </c>
      <c r="P173" s="35" t="s">
        <v>48</v>
      </c>
      <c r="Q173" s="35" t="s">
        <v>48</v>
      </c>
      <c r="R173" s="35" t="s">
        <v>48</v>
      </c>
      <c r="S173" s="35" t="s">
        <v>48</v>
      </c>
      <c r="T173" s="35" t="s">
        <v>48</v>
      </c>
      <c r="U173" s="35" t="s">
        <v>48</v>
      </c>
      <c r="V173" s="35" t="s">
        <v>48</v>
      </c>
      <c r="W173" s="35" t="s">
        <v>48</v>
      </c>
      <c r="X173" s="35" t="s">
        <v>48</v>
      </c>
      <c r="Y173" s="15">
        <v>42</v>
      </c>
      <c r="Z173" s="15">
        <v>30</v>
      </c>
      <c r="AA173" s="15">
        <v>40</v>
      </c>
      <c r="AB173" s="15">
        <v>81</v>
      </c>
      <c r="AC173" s="15">
        <v>108</v>
      </c>
      <c r="AD173" s="15">
        <v>268</v>
      </c>
      <c r="AE173" s="33">
        <v>345</v>
      </c>
      <c r="AF173" s="33">
        <v>543</v>
      </c>
      <c r="AG173" s="33">
        <v>368</v>
      </c>
      <c r="AH173" s="15">
        <v>695</v>
      </c>
      <c r="AI173" s="15">
        <v>977</v>
      </c>
      <c r="AJ173" s="71"/>
      <c r="AK173" s="61" t="s">
        <v>59</v>
      </c>
      <c r="AL173" s="13" t="s">
        <v>60</v>
      </c>
      <c r="AM173" s="19" t="s">
        <v>92</v>
      </c>
      <c r="AN173" s="14">
        <v>1</v>
      </c>
      <c r="AO173" s="15">
        <v>1</v>
      </c>
      <c r="AP173" s="15">
        <v>1</v>
      </c>
      <c r="AQ173" s="15">
        <v>1</v>
      </c>
      <c r="AR173" s="15">
        <v>1</v>
      </c>
      <c r="AS173" s="15">
        <v>1</v>
      </c>
      <c r="AT173" s="16">
        <f t="shared" si="4"/>
        <v>6</v>
      </c>
      <c r="AU173" s="14" t="s">
        <v>48</v>
      </c>
      <c r="AV173" s="13" t="s">
        <v>48</v>
      </c>
      <c r="AW173" s="13" t="s">
        <v>48</v>
      </c>
      <c r="AX173" s="13" t="s">
        <v>48</v>
      </c>
      <c r="AY173" s="19" t="s">
        <v>48</v>
      </c>
      <c r="AZ173" s="15" t="s">
        <v>48</v>
      </c>
      <c r="BA173" s="15" t="s">
        <v>48</v>
      </c>
      <c r="BB173" s="15" t="s">
        <v>48</v>
      </c>
      <c r="BC173" s="15" t="s">
        <v>48</v>
      </c>
      <c r="BD173" s="15" t="s">
        <v>48</v>
      </c>
      <c r="BE173" s="15" t="s">
        <v>48</v>
      </c>
      <c r="BF173" s="17" t="s">
        <v>47</v>
      </c>
      <c r="BG173" s="13" t="s">
        <v>47</v>
      </c>
      <c r="BH173" s="13" t="s">
        <v>47</v>
      </c>
      <c r="BI173" s="13" t="s">
        <v>47</v>
      </c>
      <c r="BJ173" s="13" t="s">
        <v>47</v>
      </c>
      <c r="BK173" s="13" t="s">
        <v>47</v>
      </c>
      <c r="BL173" s="13" t="s">
        <v>47</v>
      </c>
      <c r="BM173" s="19" t="s">
        <v>47</v>
      </c>
      <c r="BN173" s="14">
        <v>0</v>
      </c>
      <c r="BO173" s="13">
        <v>0</v>
      </c>
      <c r="BP173" s="15">
        <v>0</v>
      </c>
      <c r="BQ173" s="16">
        <v>0</v>
      </c>
    </row>
    <row r="174" spans="1:69" ht="28.5" x14ac:dyDescent="0.45">
      <c r="A174" s="14" t="s">
        <v>328</v>
      </c>
      <c r="B174" s="15" t="s">
        <v>329</v>
      </c>
      <c r="C174" s="13">
        <v>17</v>
      </c>
      <c r="D174" s="15" t="s">
        <v>399</v>
      </c>
      <c r="E174" s="15" t="s">
        <v>38</v>
      </c>
      <c r="F174" s="15">
        <v>173</v>
      </c>
      <c r="G174" s="15" t="s">
        <v>414</v>
      </c>
      <c r="H174" s="14" t="s">
        <v>778</v>
      </c>
      <c r="I174" s="15" t="s">
        <v>72</v>
      </c>
      <c r="J174" s="15">
        <v>2015</v>
      </c>
      <c r="K174" s="15" t="s">
        <v>118</v>
      </c>
      <c r="L174" s="15" t="s">
        <v>48</v>
      </c>
      <c r="M174" s="15" t="s">
        <v>48</v>
      </c>
      <c r="N174" s="15" t="s">
        <v>48</v>
      </c>
      <c r="O174" s="15" t="s">
        <v>48</v>
      </c>
      <c r="P174" s="15" t="s">
        <v>48</v>
      </c>
      <c r="Q174" s="15" t="s">
        <v>48</v>
      </c>
      <c r="R174" s="15" t="s">
        <v>48</v>
      </c>
      <c r="S174" s="15" t="s">
        <v>48</v>
      </c>
      <c r="T174" s="15" t="s">
        <v>48</v>
      </c>
      <c r="U174" s="15" t="s">
        <v>48</v>
      </c>
      <c r="V174" s="15" t="s">
        <v>48</v>
      </c>
      <c r="W174" s="15" t="s">
        <v>48</v>
      </c>
      <c r="X174" s="15" t="s">
        <v>48</v>
      </c>
      <c r="Y174" s="15" t="s">
        <v>48</v>
      </c>
      <c r="Z174" s="15" t="s">
        <v>48</v>
      </c>
      <c r="AA174" s="15">
        <v>24</v>
      </c>
      <c r="AB174" s="15">
        <v>31</v>
      </c>
      <c r="AC174" s="15">
        <v>30</v>
      </c>
      <c r="AD174" s="15">
        <v>36</v>
      </c>
      <c r="AE174" s="33">
        <v>46</v>
      </c>
      <c r="AF174" s="33">
        <v>32</v>
      </c>
      <c r="AG174" s="15">
        <v>26</v>
      </c>
      <c r="AH174" s="15">
        <v>17</v>
      </c>
      <c r="AI174" s="15">
        <v>26</v>
      </c>
      <c r="AJ174" s="71"/>
      <c r="AK174" s="61" t="s">
        <v>45</v>
      </c>
      <c r="AL174" s="13" t="s">
        <v>46</v>
      </c>
      <c r="AM174" s="19"/>
      <c r="AN174" s="14">
        <v>1</v>
      </c>
      <c r="AO174" s="15">
        <v>1</v>
      </c>
      <c r="AP174" s="15">
        <v>0</v>
      </c>
      <c r="AQ174" s="15">
        <v>1</v>
      </c>
      <c r="AR174" s="15">
        <v>1</v>
      </c>
      <c r="AS174" s="15">
        <v>1</v>
      </c>
      <c r="AT174" s="16">
        <f t="shared" si="4"/>
        <v>5</v>
      </c>
      <c r="AU174" s="14" t="s">
        <v>48</v>
      </c>
      <c r="AV174" s="13" t="s">
        <v>48</v>
      </c>
      <c r="AW174" s="13" t="s">
        <v>48</v>
      </c>
      <c r="AX174" s="13" t="s">
        <v>48</v>
      </c>
      <c r="AY174" s="19" t="s">
        <v>48</v>
      </c>
      <c r="AZ174" s="15" t="s">
        <v>48</v>
      </c>
      <c r="BA174" s="15" t="s">
        <v>48</v>
      </c>
      <c r="BB174" s="15" t="s">
        <v>48</v>
      </c>
      <c r="BC174" s="15" t="s">
        <v>48</v>
      </c>
      <c r="BD174" s="15" t="s">
        <v>48</v>
      </c>
      <c r="BE174" s="15" t="s">
        <v>48</v>
      </c>
      <c r="BF174" s="17" t="s">
        <v>47</v>
      </c>
      <c r="BG174" s="13" t="s">
        <v>47</v>
      </c>
      <c r="BH174" s="13" t="s">
        <v>47</v>
      </c>
      <c r="BI174" s="13" t="s">
        <v>47</v>
      </c>
      <c r="BJ174" s="13" t="s">
        <v>47</v>
      </c>
      <c r="BK174" s="13" t="s">
        <v>47</v>
      </c>
      <c r="BL174" s="13" t="s">
        <v>47</v>
      </c>
      <c r="BM174" s="19" t="s">
        <v>47</v>
      </c>
      <c r="BN174" s="14">
        <v>0</v>
      </c>
      <c r="BO174" s="13">
        <v>0</v>
      </c>
      <c r="BP174" s="15">
        <v>0</v>
      </c>
      <c r="BQ174" s="16">
        <v>0</v>
      </c>
    </row>
    <row r="175" spans="1:69" ht="28.5" x14ac:dyDescent="0.45">
      <c r="A175" s="14" t="s">
        <v>328</v>
      </c>
      <c r="B175" s="15" t="s">
        <v>329</v>
      </c>
      <c r="C175" s="13">
        <v>17</v>
      </c>
      <c r="D175" s="15" t="s">
        <v>399</v>
      </c>
      <c r="E175" s="15" t="s">
        <v>38</v>
      </c>
      <c r="F175" s="33">
        <v>174</v>
      </c>
      <c r="G175" s="15" t="s">
        <v>415</v>
      </c>
      <c r="H175" s="14" t="s">
        <v>676</v>
      </c>
      <c r="I175" s="15" t="s">
        <v>72</v>
      </c>
      <c r="J175" s="15">
        <v>2012</v>
      </c>
      <c r="K175" s="15" t="s">
        <v>118</v>
      </c>
      <c r="L175" s="15" t="s">
        <v>48</v>
      </c>
      <c r="M175" s="15" t="s">
        <v>48</v>
      </c>
      <c r="N175" s="15" t="s">
        <v>48</v>
      </c>
      <c r="O175" s="15" t="s">
        <v>48</v>
      </c>
      <c r="P175" s="15" t="s">
        <v>48</v>
      </c>
      <c r="Q175" s="15" t="s">
        <v>48</v>
      </c>
      <c r="R175" s="15" t="s">
        <v>48</v>
      </c>
      <c r="S175" s="15" t="s">
        <v>48</v>
      </c>
      <c r="T175" s="15" t="s">
        <v>48</v>
      </c>
      <c r="U175" s="15" t="s">
        <v>48</v>
      </c>
      <c r="V175" s="15" t="s">
        <v>48</v>
      </c>
      <c r="W175" s="15" t="s">
        <v>48</v>
      </c>
      <c r="X175" s="32">
        <v>8201</v>
      </c>
      <c r="Y175" s="32">
        <v>8061</v>
      </c>
      <c r="Z175" s="32">
        <v>8901</v>
      </c>
      <c r="AA175" s="32">
        <v>10306</v>
      </c>
      <c r="AB175" s="32">
        <v>11975</v>
      </c>
      <c r="AC175" s="32">
        <v>14029</v>
      </c>
      <c r="AD175" s="32">
        <v>16306</v>
      </c>
      <c r="AE175" s="32">
        <v>17931</v>
      </c>
      <c r="AF175" s="32">
        <v>23120</v>
      </c>
      <c r="AG175" s="32">
        <v>32145</v>
      </c>
      <c r="AH175" s="32">
        <v>35521</v>
      </c>
      <c r="AI175" s="15" t="s">
        <v>48</v>
      </c>
      <c r="AJ175" s="71"/>
      <c r="AK175" s="61" t="s">
        <v>59</v>
      </c>
      <c r="AL175" s="13" t="s">
        <v>60</v>
      </c>
      <c r="AM175" s="19" t="s">
        <v>92</v>
      </c>
      <c r="AN175" s="14">
        <v>1</v>
      </c>
      <c r="AO175" s="15">
        <v>1</v>
      </c>
      <c r="AP175" s="32">
        <v>1</v>
      </c>
      <c r="AQ175" s="15">
        <v>1</v>
      </c>
      <c r="AR175" s="32">
        <v>0</v>
      </c>
      <c r="AS175" s="32">
        <v>1</v>
      </c>
      <c r="AT175" s="16">
        <f t="shared" si="4"/>
        <v>5</v>
      </c>
      <c r="AU175" s="14" t="s">
        <v>48</v>
      </c>
      <c r="AV175" s="13" t="s">
        <v>48</v>
      </c>
      <c r="AW175" s="13" t="s">
        <v>48</v>
      </c>
      <c r="AX175" s="13" t="s">
        <v>48</v>
      </c>
      <c r="AY175" s="19" t="s">
        <v>48</v>
      </c>
      <c r="AZ175" s="15" t="s">
        <v>48</v>
      </c>
      <c r="BA175" s="15" t="s">
        <v>48</v>
      </c>
      <c r="BB175" s="15" t="s">
        <v>48</v>
      </c>
      <c r="BC175" s="15" t="s">
        <v>48</v>
      </c>
      <c r="BD175" s="15" t="s">
        <v>48</v>
      </c>
      <c r="BE175" s="15" t="s">
        <v>48</v>
      </c>
      <c r="BF175" s="17" t="s">
        <v>47</v>
      </c>
      <c r="BG175" s="13" t="s">
        <v>47</v>
      </c>
      <c r="BH175" s="13" t="s">
        <v>47</v>
      </c>
      <c r="BI175" s="13" t="s">
        <v>47</v>
      </c>
      <c r="BJ175" s="13" t="s">
        <v>47</v>
      </c>
      <c r="BK175" s="13" t="s">
        <v>47</v>
      </c>
      <c r="BL175" s="13" t="s">
        <v>47</v>
      </c>
      <c r="BM175" s="19" t="s">
        <v>47</v>
      </c>
      <c r="BN175" s="14">
        <v>0</v>
      </c>
      <c r="BO175" s="13">
        <v>0</v>
      </c>
      <c r="BP175" s="15">
        <v>0</v>
      </c>
      <c r="BQ175" s="16">
        <v>0</v>
      </c>
    </row>
    <row r="176" spans="1:69" ht="28.5" x14ac:dyDescent="0.45">
      <c r="A176" s="14" t="s">
        <v>328</v>
      </c>
      <c r="B176" s="15" t="s">
        <v>329</v>
      </c>
      <c r="C176" s="13">
        <v>17</v>
      </c>
      <c r="D176" s="15" t="s">
        <v>399</v>
      </c>
      <c r="E176" s="15" t="s">
        <v>416</v>
      </c>
      <c r="F176" s="15">
        <v>175</v>
      </c>
      <c r="G176" s="15" t="s">
        <v>417</v>
      </c>
      <c r="H176" s="14" t="s">
        <v>418</v>
      </c>
      <c r="I176" s="15" t="s">
        <v>72</v>
      </c>
      <c r="J176" s="15">
        <v>2012</v>
      </c>
      <c r="K176" s="15" t="s">
        <v>419</v>
      </c>
      <c r="L176" s="15" t="s">
        <v>48</v>
      </c>
      <c r="M176" s="15" t="s">
        <v>48</v>
      </c>
      <c r="N176" s="15" t="s">
        <v>48</v>
      </c>
      <c r="O176" s="15" t="s">
        <v>48</v>
      </c>
      <c r="P176" s="15" t="s">
        <v>48</v>
      </c>
      <c r="Q176" s="15" t="s">
        <v>48</v>
      </c>
      <c r="R176" s="15" t="s">
        <v>48</v>
      </c>
      <c r="S176" s="15" t="s">
        <v>48</v>
      </c>
      <c r="T176" s="15" t="s">
        <v>48</v>
      </c>
      <c r="U176" s="15" t="s">
        <v>48</v>
      </c>
      <c r="V176" s="15" t="s">
        <v>48</v>
      </c>
      <c r="W176" s="15" t="s">
        <v>48</v>
      </c>
      <c r="X176" s="32">
        <v>11526</v>
      </c>
      <c r="Y176" s="32">
        <v>12422</v>
      </c>
      <c r="Z176" s="32">
        <v>13135</v>
      </c>
      <c r="AA176" s="32">
        <v>13860</v>
      </c>
      <c r="AB176" s="32">
        <v>14344</v>
      </c>
      <c r="AC176" s="32">
        <v>14075</v>
      </c>
      <c r="AD176" s="32">
        <v>14508</v>
      </c>
      <c r="AE176" s="32">
        <v>14983.44</v>
      </c>
      <c r="AF176" s="32">
        <v>14994.64</v>
      </c>
      <c r="AG176" s="32">
        <v>15769.05</v>
      </c>
      <c r="AH176" s="32">
        <v>15564</v>
      </c>
      <c r="AI176" s="15" t="s">
        <v>48</v>
      </c>
      <c r="AJ176" s="71"/>
      <c r="AK176" s="61" t="s">
        <v>59</v>
      </c>
      <c r="AL176" s="13" t="s">
        <v>60</v>
      </c>
      <c r="AM176" s="19"/>
      <c r="AN176" s="14">
        <v>1</v>
      </c>
      <c r="AO176" s="15">
        <v>1</v>
      </c>
      <c r="AP176" s="15">
        <v>0</v>
      </c>
      <c r="AQ176" s="15">
        <v>1</v>
      </c>
      <c r="AR176" s="15">
        <v>0</v>
      </c>
      <c r="AS176" s="15">
        <v>1</v>
      </c>
      <c r="AT176" s="16">
        <f t="shared" si="4"/>
        <v>4</v>
      </c>
      <c r="AU176" s="14" t="s">
        <v>48</v>
      </c>
      <c r="AV176" s="13" t="s">
        <v>48</v>
      </c>
      <c r="AW176" s="13" t="s">
        <v>48</v>
      </c>
      <c r="AX176" s="13" t="s">
        <v>48</v>
      </c>
      <c r="AY176" s="19" t="s">
        <v>48</v>
      </c>
      <c r="AZ176" s="15" t="s">
        <v>48</v>
      </c>
      <c r="BA176" s="15" t="s">
        <v>48</v>
      </c>
      <c r="BB176" s="15" t="s">
        <v>48</v>
      </c>
      <c r="BC176" s="15" t="s">
        <v>48</v>
      </c>
      <c r="BD176" s="15" t="s">
        <v>48</v>
      </c>
      <c r="BE176" s="15" t="s">
        <v>48</v>
      </c>
      <c r="BF176" s="17" t="s">
        <v>710</v>
      </c>
      <c r="BG176" s="13" t="s">
        <v>99</v>
      </c>
      <c r="BH176" s="15" t="s">
        <v>47</v>
      </c>
      <c r="BI176" s="32">
        <v>9064</v>
      </c>
      <c r="BJ176" s="32">
        <v>6973</v>
      </c>
      <c r="BK176" s="32">
        <v>7528</v>
      </c>
      <c r="BL176" s="32">
        <v>7387</v>
      </c>
      <c r="BM176" s="32" t="s">
        <v>48</v>
      </c>
      <c r="BN176" s="14">
        <v>0</v>
      </c>
      <c r="BO176" s="13">
        <v>0</v>
      </c>
      <c r="BP176" s="15">
        <v>1</v>
      </c>
      <c r="BQ176" s="16">
        <v>1</v>
      </c>
    </row>
    <row r="177" spans="1:69" ht="28.5" x14ac:dyDescent="0.45">
      <c r="A177" s="14" t="s">
        <v>328</v>
      </c>
      <c r="B177" s="15" t="s">
        <v>329</v>
      </c>
      <c r="C177" s="13">
        <v>17</v>
      </c>
      <c r="D177" s="15" t="s">
        <v>399</v>
      </c>
      <c r="E177" s="15" t="s">
        <v>416</v>
      </c>
      <c r="F177" s="33">
        <v>176</v>
      </c>
      <c r="G177" s="15" t="s">
        <v>420</v>
      </c>
      <c r="H177" s="14" t="s">
        <v>418</v>
      </c>
      <c r="I177" s="15" t="s">
        <v>72</v>
      </c>
      <c r="J177" s="15">
        <v>2012</v>
      </c>
      <c r="K177" s="15" t="s">
        <v>419</v>
      </c>
      <c r="L177" s="15" t="s">
        <v>48</v>
      </c>
      <c r="M177" s="15" t="s">
        <v>48</v>
      </c>
      <c r="N177" s="15" t="s">
        <v>48</v>
      </c>
      <c r="O177" s="15" t="s">
        <v>48</v>
      </c>
      <c r="P177" s="15" t="s">
        <v>48</v>
      </c>
      <c r="Q177" s="15" t="s">
        <v>48</v>
      </c>
      <c r="R177" s="15" t="s">
        <v>48</v>
      </c>
      <c r="S177" s="15" t="s">
        <v>48</v>
      </c>
      <c r="T177" s="15" t="s">
        <v>48</v>
      </c>
      <c r="U177" s="15" t="s">
        <v>48</v>
      </c>
      <c r="V177" s="15" t="s">
        <v>48</v>
      </c>
      <c r="W177" s="15" t="s">
        <v>48</v>
      </c>
      <c r="X177" s="32">
        <v>13115</v>
      </c>
      <c r="Y177" s="32">
        <v>13528</v>
      </c>
      <c r="Z177" s="32">
        <v>14377</v>
      </c>
      <c r="AA177" s="32">
        <v>14310</v>
      </c>
      <c r="AB177" s="32">
        <v>14845</v>
      </c>
      <c r="AC177" s="32">
        <v>13989</v>
      </c>
      <c r="AD177" s="32">
        <v>14470</v>
      </c>
      <c r="AE177" s="32">
        <v>15118.57</v>
      </c>
      <c r="AF177" s="32">
        <v>14999.36</v>
      </c>
      <c r="AG177" s="32">
        <v>15979.36</v>
      </c>
      <c r="AH177" s="32">
        <v>16177</v>
      </c>
      <c r="AI177" s="15" t="s">
        <v>48</v>
      </c>
      <c r="AJ177" s="71"/>
      <c r="AK177" s="61" t="s">
        <v>59</v>
      </c>
      <c r="AL177" s="13" t="s">
        <v>60</v>
      </c>
      <c r="AM177" s="19"/>
      <c r="AN177" s="14">
        <v>1</v>
      </c>
      <c r="AO177" s="15">
        <v>1</v>
      </c>
      <c r="AP177" s="15">
        <v>0</v>
      </c>
      <c r="AQ177" s="15">
        <v>1</v>
      </c>
      <c r="AR177" s="15">
        <v>0</v>
      </c>
      <c r="AS177" s="15">
        <v>1</v>
      </c>
      <c r="AT177" s="16">
        <f t="shared" si="4"/>
        <v>4</v>
      </c>
      <c r="AU177" s="14" t="s">
        <v>48</v>
      </c>
      <c r="AV177" s="13" t="s">
        <v>48</v>
      </c>
      <c r="AW177" s="13" t="s">
        <v>48</v>
      </c>
      <c r="AX177" s="13" t="s">
        <v>48</v>
      </c>
      <c r="AY177" s="19" t="s">
        <v>48</v>
      </c>
      <c r="AZ177" s="15" t="s">
        <v>48</v>
      </c>
      <c r="BA177" s="15" t="s">
        <v>48</v>
      </c>
      <c r="BB177" s="15" t="s">
        <v>48</v>
      </c>
      <c r="BC177" s="15" t="s">
        <v>48</v>
      </c>
      <c r="BD177" s="15" t="s">
        <v>48</v>
      </c>
      <c r="BE177" s="15" t="s">
        <v>48</v>
      </c>
      <c r="BF177" s="17" t="s">
        <v>710</v>
      </c>
      <c r="BG177" s="13" t="s">
        <v>99</v>
      </c>
      <c r="BH177" s="15" t="s">
        <v>47</v>
      </c>
      <c r="BI177" s="32">
        <v>19017</v>
      </c>
      <c r="BJ177" s="32">
        <v>12000</v>
      </c>
      <c r="BK177" s="32">
        <v>12789</v>
      </c>
      <c r="BL177" s="32">
        <v>12884</v>
      </c>
      <c r="BM177" s="32" t="s">
        <v>48</v>
      </c>
      <c r="BN177" s="14">
        <v>0</v>
      </c>
      <c r="BO177" s="13">
        <v>0</v>
      </c>
      <c r="BP177" s="15">
        <v>1</v>
      </c>
      <c r="BQ177" s="16">
        <v>1</v>
      </c>
    </row>
    <row r="178" spans="1:69" s="13" customFormat="1" ht="28.5" x14ac:dyDescent="0.45">
      <c r="A178" s="17" t="s">
        <v>328</v>
      </c>
      <c r="B178" s="13" t="s">
        <v>329</v>
      </c>
      <c r="C178" s="13">
        <v>17</v>
      </c>
      <c r="D178" s="13" t="s">
        <v>399</v>
      </c>
      <c r="E178" s="13" t="s">
        <v>416</v>
      </c>
      <c r="F178" s="15">
        <v>177</v>
      </c>
      <c r="G178" s="13" t="s">
        <v>421</v>
      </c>
      <c r="H178" s="17" t="s">
        <v>418</v>
      </c>
      <c r="I178" s="13" t="s">
        <v>72</v>
      </c>
      <c r="J178" s="13">
        <v>2012</v>
      </c>
      <c r="K178" s="13" t="s">
        <v>419</v>
      </c>
      <c r="L178" s="13" t="s">
        <v>48</v>
      </c>
      <c r="M178" s="13" t="s">
        <v>48</v>
      </c>
      <c r="N178" s="13" t="s">
        <v>48</v>
      </c>
      <c r="O178" s="13" t="s">
        <v>48</v>
      </c>
      <c r="P178" s="13" t="s">
        <v>48</v>
      </c>
      <c r="Q178" s="13" t="s">
        <v>48</v>
      </c>
      <c r="R178" s="13" t="s">
        <v>48</v>
      </c>
      <c r="S178" s="13" t="s">
        <v>48</v>
      </c>
      <c r="T178" s="13" t="s">
        <v>48</v>
      </c>
      <c r="U178" s="13" t="s">
        <v>48</v>
      </c>
      <c r="V178" s="13" t="s">
        <v>48</v>
      </c>
      <c r="W178" s="13" t="s">
        <v>48</v>
      </c>
      <c r="X178" s="13">
        <v>162</v>
      </c>
      <c r="Y178" s="13">
        <v>159</v>
      </c>
      <c r="Z178" s="13">
        <v>158</v>
      </c>
      <c r="AA178" s="13">
        <v>163</v>
      </c>
      <c r="AB178" s="13">
        <v>166</v>
      </c>
      <c r="AC178" s="13">
        <v>170</v>
      </c>
      <c r="AD178" s="13">
        <v>176</v>
      </c>
      <c r="AE178" s="28">
        <v>185</v>
      </c>
      <c r="AF178" s="28">
        <v>182</v>
      </c>
      <c r="AG178" s="13">
        <v>186</v>
      </c>
      <c r="AH178" s="13">
        <v>171</v>
      </c>
      <c r="AI178" s="15" t="s">
        <v>48</v>
      </c>
      <c r="AJ178" s="71"/>
      <c r="AK178" s="61" t="s">
        <v>45</v>
      </c>
      <c r="AL178" s="13" t="s">
        <v>46</v>
      </c>
      <c r="AM178" s="19"/>
      <c r="AN178" s="17">
        <v>1</v>
      </c>
      <c r="AO178" s="13">
        <v>1</v>
      </c>
      <c r="AP178" s="15">
        <v>0</v>
      </c>
      <c r="AQ178" s="13">
        <v>1</v>
      </c>
      <c r="AR178" s="13">
        <v>0</v>
      </c>
      <c r="AS178" s="13">
        <v>1</v>
      </c>
      <c r="AT178" s="16">
        <f t="shared" si="4"/>
        <v>4</v>
      </c>
      <c r="AU178" s="17" t="s">
        <v>48</v>
      </c>
      <c r="AV178" s="13" t="s">
        <v>48</v>
      </c>
      <c r="AW178" s="13" t="s">
        <v>48</v>
      </c>
      <c r="AX178" s="13" t="s">
        <v>48</v>
      </c>
      <c r="AY178" s="19" t="s">
        <v>48</v>
      </c>
      <c r="AZ178" s="15" t="s">
        <v>48</v>
      </c>
      <c r="BA178" s="15" t="s">
        <v>48</v>
      </c>
      <c r="BB178" s="15" t="s">
        <v>48</v>
      </c>
      <c r="BC178" s="15" t="s">
        <v>48</v>
      </c>
      <c r="BD178" s="15" t="s">
        <v>48</v>
      </c>
      <c r="BE178" s="15" t="s">
        <v>48</v>
      </c>
      <c r="BF178" s="17" t="s">
        <v>710</v>
      </c>
      <c r="BG178" s="13" t="s">
        <v>99</v>
      </c>
      <c r="BH178" s="13" t="s">
        <v>47</v>
      </c>
      <c r="BI178" s="28">
        <v>1289</v>
      </c>
      <c r="BJ178" s="28">
        <v>1554</v>
      </c>
      <c r="BK178" s="28">
        <v>1652</v>
      </c>
      <c r="BL178" s="15">
        <v>1572</v>
      </c>
      <c r="BM178" s="32" t="s">
        <v>48</v>
      </c>
      <c r="BN178" s="14">
        <v>0</v>
      </c>
      <c r="BO178" s="13">
        <v>0</v>
      </c>
      <c r="BP178" s="13">
        <v>1</v>
      </c>
      <c r="BQ178" s="16">
        <v>1</v>
      </c>
    </row>
    <row r="179" spans="1:69" s="13" customFormat="1" ht="28.5" x14ac:dyDescent="0.45">
      <c r="A179" s="17" t="s">
        <v>328</v>
      </c>
      <c r="B179" s="13" t="s">
        <v>329</v>
      </c>
      <c r="C179" s="13">
        <v>18</v>
      </c>
      <c r="D179" s="13" t="s">
        <v>422</v>
      </c>
      <c r="E179" s="13" t="s">
        <v>38</v>
      </c>
      <c r="F179" s="33">
        <v>178</v>
      </c>
      <c r="G179" s="13" t="s">
        <v>423</v>
      </c>
      <c r="H179" s="14" t="s">
        <v>677</v>
      </c>
      <c r="I179" s="13" t="s">
        <v>72</v>
      </c>
      <c r="J179" s="13">
        <v>2000</v>
      </c>
      <c r="K179" s="13" t="s">
        <v>118</v>
      </c>
      <c r="L179" s="34">
        <v>17187527</v>
      </c>
      <c r="M179" s="34">
        <v>17259592</v>
      </c>
      <c r="N179" s="34">
        <v>17398538</v>
      </c>
      <c r="O179" s="34">
        <v>17313222</v>
      </c>
      <c r="P179" s="34">
        <v>17233086</v>
      </c>
      <c r="Q179" s="34">
        <v>17033742</v>
      </c>
      <c r="R179" s="34">
        <v>17142474</v>
      </c>
      <c r="S179" s="34">
        <v>17568576</v>
      </c>
      <c r="T179" s="34">
        <v>17937101</v>
      </c>
      <c r="U179" s="34">
        <v>18231569</v>
      </c>
      <c r="V179" s="34">
        <v>18489998</v>
      </c>
      <c r="W179" s="34">
        <v>18797989</v>
      </c>
      <c r="X179" s="34">
        <v>19082321</v>
      </c>
      <c r="Y179" s="34">
        <v>19249313</v>
      </c>
      <c r="Z179" s="34">
        <v>19632764</v>
      </c>
      <c r="AA179" s="34">
        <v>19758261</v>
      </c>
      <c r="AB179" s="34">
        <v>20063689</v>
      </c>
      <c r="AC179" s="34">
        <v>19952735</v>
      </c>
      <c r="AD179" s="34">
        <v>19808687</v>
      </c>
      <c r="AE179" s="34">
        <v>19855784</v>
      </c>
      <c r="AF179" s="34">
        <v>17265142</v>
      </c>
      <c r="AG179" s="34">
        <v>17157549</v>
      </c>
      <c r="AH179" s="34">
        <v>17205585</v>
      </c>
      <c r="AI179" s="34">
        <v>17597125</v>
      </c>
      <c r="AJ179" s="71"/>
      <c r="AK179" s="61" t="s">
        <v>45</v>
      </c>
      <c r="AL179" s="13" t="s">
        <v>46</v>
      </c>
      <c r="AM179" s="19"/>
      <c r="AN179" s="17">
        <v>1</v>
      </c>
      <c r="AO179" s="13">
        <v>1</v>
      </c>
      <c r="AP179" s="13">
        <v>1</v>
      </c>
      <c r="AQ179" s="13">
        <v>1</v>
      </c>
      <c r="AR179" s="13">
        <v>1</v>
      </c>
      <c r="AS179" s="13">
        <v>1</v>
      </c>
      <c r="AT179" s="16">
        <f t="shared" si="4"/>
        <v>6</v>
      </c>
      <c r="AU179" s="17" t="s">
        <v>48</v>
      </c>
      <c r="AV179" s="13" t="s">
        <v>48</v>
      </c>
      <c r="AW179" s="13" t="s">
        <v>48</v>
      </c>
      <c r="AX179" s="13" t="s">
        <v>48</v>
      </c>
      <c r="AY179" s="19" t="s">
        <v>48</v>
      </c>
      <c r="AZ179" s="15" t="s">
        <v>48</v>
      </c>
      <c r="BA179" s="15" t="s">
        <v>48</v>
      </c>
      <c r="BB179" s="15" t="s">
        <v>48</v>
      </c>
      <c r="BC179" s="15" t="s">
        <v>48</v>
      </c>
      <c r="BD179" s="15" t="s">
        <v>48</v>
      </c>
      <c r="BE179" s="15" t="s">
        <v>48</v>
      </c>
      <c r="BF179" s="17" t="s">
        <v>47</v>
      </c>
      <c r="BG179" s="13" t="s">
        <v>47</v>
      </c>
      <c r="BH179" s="13" t="s">
        <v>47</v>
      </c>
      <c r="BI179" s="13" t="s">
        <v>47</v>
      </c>
      <c r="BJ179" s="13" t="s">
        <v>47</v>
      </c>
      <c r="BK179" s="13" t="s">
        <v>47</v>
      </c>
      <c r="BL179" s="13" t="s">
        <v>47</v>
      </c>
      <c r="BM179" s="19" t="s">
        <v>47</v>
      </c>
      <c r="BN179" s="14">
        <v>0</v>
      </c>
      <c r="BO179" s="13">
        <v>0</v>
      </c>
      <c r="BP179" s="13">
        <v>0</v>
      </c>
      <c r="BQ179" s="19">
        <v>0</v>
      </c>
    </row>
    <row r="180" spans="1:69" ht="28.5" x14ac:dyDescent="0.45">
      <c r="A180" s="14" t="s">
        <v>328</v>
      </c>
      <c r="B180" s="15" t="s">
        <v>329</v>
      </c>
      <c r="C180" s="13">
        <v>18</v>
      </c>
      <c r="D180" s="15" t="s">
        <v>422</v>
      </c>
      <c r="E180" s="15" t="s">
        <v>38</v>
      </c>
      <c r="F180" s="15">
        <v>179</v>
      </c>
      <c r="G180" s="15" t="s">
        <v>726</v>
      </c>
      <c r="H180" s="14" t="s">
        <v>725</v>
      </c>
      <c r="I180" s="15" t="s">
        <v>72</v>
      </c>
      <c r="J180" s="15">
        <v>1960</v>
      </c>
      <c r="K180" s="15" t="s">
        <v>118</v>
      </c>
      <c r="L180" s="32">
        <v>835878</v>
      </c>
      <c r="M180" s="32">
        <v>892687</v>
      </c>
      <c r="N180" s="32">
        <v>894347</v>
      </c>
      <c r="O180" s="32">
        <v>845618</v>
      </c>
      <c r="P180" s="32">
        <v>803159</v>
      </c>
      <c r="Q180" s="32">
        <v>804064</v>
      </c>
      <c r="R180" s="32">
        <v>818433</v>
      </c>
      <c r="S180" s="32">
        <v>903257</v>
      </c>
      <c r="T180" s="32">
        <v>942622</v>
      </c>
      <c r="U180" s="32">
        <v>978335</v>
      </c>
      <c r="V180" s="32">
        <v>996154</v>
      </c>
      <c r="W180" s="32">
        <v>966323</v>
      </c>
      <c r="X180" s="32">
        <v>1004617</v>
      </c>
      <c r="Y180" s="32">
        <v>988380</v>
      </c>
      <c r="Z180" s="32">
        <v>1014763</v>
      </c>
      <c r="AA180" s="32">
        <v>1027833</v>
      </c>
      <c r="AB180" s="32">
        <v>1009207</v>
      </c>
      <c r="AC180" s="32">
        <v>1013588</v>
      </c>
      <c r="AD180" s="32">
        <v>1031294</v>
      </c>
      <c r="AE180" s="32">
        <v>1054012</v>
      </c>
      <c r="AF180" s="32">
        <v>865673</v>
      </c>
      <c r="AG180" s="32">
        <v>891176</v>
      </c>
      <c r="AH180" s="32">
        <v>922820</v>
      </c>
      <c r="AI180" s="32">
        <v>993775</v>
      </c>
      <c r="AJ180" s="71"/>
      <c r="AK180" s="61" t="s">
        <v>59</v>
      </c>
      <c r="AL180" s="13" t="s">
        <v>60</v>
      </c>
      <c r="AM180" s="19"/>
      <c r="AN180" s="14">
        <v>1</v>
      </c>
      <c r="AO180" s="15">
        <v>1</v>
      </c>
      <c r="AP180" s="15">
        <v>1</v>
      </c>
      <c r="AQ180" s="15">
        <v>1</v>
      </c>
      <c r="AR180" s="15">
        <v>1</v>
      </c>
      <c r="AS180" s="15">
        <v>1</v>
      </c>
      <c r="AT180" s="16">
        <f t="shared" si="4"/>
        <v>6</v>
      </c>
      <c r="AU180" s="17" t="s">
        <v>48</v>
      </c>
      <c r="AV180" s="13" t="s">
        <v>48</v>
      </c>
      <c r="AW180" s="15" t="s">
        <v>48</v>
      </c>
      <c r="AX180" s="15" t="s">
        <v>48</v>
      </c>
      <c r="AY180" s="16" t="s">
        <v>48</v>
      </c>
      <c r="AZ180" s="15" t="s">
        <v>48</v>
      </c>
      <c r="BA180" s="15" t="s">
        <v>48</v>
      </c>
      <c r="BB180" s="15" t="s">
        <v>48</v>
      </c>
      <c r="BC180" s="15" t="s">
        <v>48</v>
      </c>
      <c r="BD180" s="15" t="s">
        <v>48</v>
      </c>
      <c r="BE180" s="15" t="s">
        <v>48</v>
      </c>
      <c r="BF180" s="17" t="s">
        <v>47</v>
      </c>
      <c r="BG180" s="13" t="s">
        <v>47</v>
      </c>
      <c r="BH180" s="13" t="s">
        <v>47</v>
      </c>
      <c r="BI180" s="13" t="s">
        <v>47</v>
      </c>
      <c r="BJ180" s="13" t="s">
        <v>47</v>
      </c>
      <c r="BK180" s="13" t="s">
        <v>47</v>
      </c>
      <c r="BL180" s="13" t="s">
        <v>47</v>
      </c>
      <c r="BM180" s="19" t="s">
        <v>47</v>
      </c>
      <c r="BN180" s="14">
        <v>0</v>
      </c>
      <c r="BO180" s="13">
        <v>0</v>
      </c>
      <c r="BP180" s="15">
        <v>0</v>
      </c>
      <c r="BQ180" s="16">
        <v>0</v>
      </c>
    </row>
    <row r="181" spans="1:69" ht="28.5" x14ac:dyDescent="0.45">
      <c r="A181" s="14" t="s">
        <v>328</v>
      </c>
      <c r="B181" s="15" t="s">
        <v>329</v>
      </c>
      <c r="C181" s="13">
        <v>18</v>
      </c>
      <c r="D181" s="15" t="s">
        <v>422</v>
      </c>
      <c r="E181" s="15" t="s">
        <v>38</v>
      </c>
      <c r="F181" s="33">
        <v>180</v>
      </c>
      <c r="G181" s="15" t="s">
        <v>424</v>
      </c>
      <c r="H181" s="14" t="s">
        <v>425</v>
      </c>
      <c r="I181" s="15" t="s">
        <v>55</v>
      </c>
      <c r="J181" s="15">
        <v>2014</v>
      </c>
      <c r="K181" s="15" t="s">
        <v>56</v>
      </c>
      <c r="L181" s="35" t="s">
        <v>48</v>
      </c>
      <c r="M181" s="35" t="s">
        <v>48</v>
      </c>
      <c r="N181" s="35" t="s">
        <v>48</v>
      </c>
      <c r="O181" s="35" t="s">
        <v>48</v>
      </c>
      <c r="P181" s="35" t="s">
        <v>48</v>
      </c>
      <c r="Q181" s="35" t="s">
        <v>48</v>
      </c>
      <c r="R181" s="35" t="s">
        <v>48</v>
      </c>
      <c r="S181" s="35" t="s">
        <v>48</v>
      </c>
      <c r="T181" s="35" t="s">
        <v>48</v>
      </c>
      <c r="U181" s="35" t="s">
        <v>48</v>
      </c>
      <c r="V181" s="35" t="s">
        <v>48</v>
      </c>
      <c r="W181" s="35" t="s">
        <v>48</v>
      </c>
      <c r="X181" s="35" t="s">
        <v>48</v>
      </c>
      <c r="Y181" s="35" t="s">
        <v>48</v>
      </c>
      <c r="Z181" s="15">
        <v>53.1</v>
      </c>
      <c r="AA181" s="35" t="s">
        <v>48</v>
      </c>
      <c r="AB181" s="35" t="s">
        <v>48</v>
      </c>
      <c r="AC181" s="35" t="s">
        <v>48</v>
      </c>
      <c r="AD181" s="35" t="s">
        <v>48</v>
      </c>
      <c r="AE181" s="15">
        <v>45.3</v>
      </c>
      <c r="AF181" s="15" t="s">
        <v>48</v>
      </c>
      <c r="AG181" s="15" t="s">
        <v>48</v>
      </c>
      <c r="AH181" s="15" t="s">
        <v>48</v>
      </c>
      <c r="AI181" s="15" t="s">
        <v>48</v>
      </c>
      <c r="AJ181" s="71"/>
      <c r="AK181" s="63" t="s">
        <v>67</v>
      </c>
      <c r="AL181" s="23" t="s">
        <v>141</v>
      </c>
      <c r="AM181" s="19"/>
      <c r="AN181" s="14">
        <v>1</v>
      </c>
      <c r="AO181" s="15">
        <v>0</v>
      </c>
      <c r="AP181" s="15">
        <v>1</v>
      </c>
      <c r="AQ181" s="15">
        <v>0</v>
      </c>
      <c r="AR181" s="15">
        <v>0</v>
      </c>
      <c r="AS181" s="15">
        <v>1</v>
      </c>
      <c r="AT181" s="16">
        <f t="shared" si="4"/>
        <v>3</v>
      </c>
      <c r="AU181" s="14" t="s">
        <v>48</v>
      </c>
      <c r="AV181" s="15" t="s">
        <v>48</v>
      </c>
      <c r="AW181" s="15" t="s">
        <v>48</v>
      </c>
      <c r="AX181" s="15" t="s">
        <v>48</v>
      </c>
      <c r="AY181" s="16" t="s">
        <v>48</v>
      </c>
      <c r="AZ181" s="15" t="s">
        <v>48</v>
      </c>
      <c r="BA181" s="15" t="s">
        <v>48</v>
      </c>
      <c r="BB181" s="15" t="s">
        <v>48</v>
      </c>
      <c r="BC181" s="15" t="s">
        <v>48</v>
      </c>
      <c r="BD181" s="15" t="s">
        <v>48</v>
      </c>
      <c r="BE181" s="15" t="s">
        <v>48</v>
      </c>
      <c r="BF181" s="17" t="s">
        <v>426</v>
      </c>
      <c r="BG181" s="13" t="s">
        <v>406</v>
      </c>
      <c r="BH181" s="35" t="s">
        <v>427</v>
      </c>
      <c r="BI181" s="15">
        <v>39.1</v>
      </c>
      <c r="BJ181" s="15" t="s">
        <v>48</v>
      </c>
      <c r="BK181" s="15" t="s">
        <v>48</v>
      </c>
      <c r="BL181" s="15" t="s">
        <v>48</v>
      </c>
      <c r="BM181" s="15" t="s">
        <v>48</v>
      </c>
      <c r="BN181" s="14">
        <v>0</v>
      </c>
      <c r="BO181" s="13">
        <v>0</v>
      </c>
      <c r="BP181" s="15">
        <v>1</v>
      </c>
      <c r="BQ181" s="16">
        <v>1</v>
      </c>
    </row>
    <row r="182" spans="1:69" ht="28.5" x14ac:dyDescent="0.45">
      <c r="A182" s="14" t="s">
        <v>328</v>
      </c>
      <c r="B182" s="15" t="s">
        <v>329</v>
      </c>
      <c r="C182" s="13">
        <v>18</v>
      </c>
      <c r="D182" s="15" t="s">
        <v>422</v>
      </c>
      <c r="E182" s="15" t="s">
        <v>38</v>
      </c>
      <c r="F182" s="15">
        <v>181</v>
      </c>
      <c r="G182" s="15" t="s">
        <v>428</v>
      </c>
      <c r="H182" s="14" t="s">
        <v>429</v>
      </c>
      <c r="I182" s="15" t="s">
        <v>55</v>
      </c>
      <c r="J182" s="15">
        <v>2014</v>
      </c>
      <c r="K182" s="15" t="s">
        <v>56</v>
      </c>
      <c r="L182" s="35" t="s">
        <v>48</v>
      </c>
      <c r="M182" s="35" t="s">
        <v>48</v>
      </c>
      <c r="N182" s="35" t="s">
        <v>48</v>
      </c>
      <c r="O182" s="35" t="s">
        <v>48</v>
      </c>
      <c r="P182" s="35" t="s">
        <v>48</v>
      </c>
      <c r="Q182" s="35" t="s">
        <v>48</v>
      </c>
      <c r="R182" s="35" t="s">
        <v>48</v>
      </c>
      <c r="S182" s="35" t="s">
        <v>48</v>
      </c>
      <c r="T182" s="35" t="s">
        <v>48</v>
      </c>
      <c r="U182" s="35" t="s">
        <v>48</v>
      </c>
      <c r="V182" s="35" t="s">
        <v>48</v>
      </c>
      <c r="W182" s="35" t="s">
        <v>48</v>
      </c>
      <c r="X182" s="35" t="s">
        <v>48</v>
      </c>
      <c r="Y182" s="35" t="s">
        <v>48</v>
      </c>
      <c r="Z182" s="15">
        <v>21.7</v>
      </c>
      <c r="AA182" s="35" t="s">
        <v>48</v>
      </c>
      <c r="AB182" s="35" t="s">
        <v>48</v>
      </c>
      <c r="AC182" s="35" t="s">
        <v>48</v>
      </c>
      <c r="AD182" s="35" t="s">
        <v>48</v>
      </c>
      <c r="AE182" s="15">
        <v>25</v>
      </c>
      <c r="AF182" s="15" t="s">
        <v>48</v>
      </c>
      <c r="AG182" s="15" t="s">
        <v>48</v>
      </c>
      <c r="AH182" s="15" t="s">
        <v>48</v>
      </c>
      <c r="AI182" s="15" t="s">
        <v>48</v>
      </c>
      <c r="AJ182" s="71"/>
      <c r="AK182" s="61" t="s">
        <v>59</v>
      </c>
      <c r="AL182" s="13" t="s">
        <v>60</v>
      </c>
      <c r="AM182" s="19"/>
      <c r="AN182" s="14">
        <v>1</v>
      </c>
      <c r="AO182" s="15">
        <v>0</v>
      </c>
      <c r="AP182" s="15">
        <v>1</v>
      </c>
      <c r="AQ182" s="15">
        <v>0</v>
      </c>
      <c r="AR182" s="15">
        <v>0</v>
      </c>
      <c r="AS182" s="15">
        <v>1</v>
      </c>
      <c r="AT182" s="16">
        <f t="shared" si="4"/>
        <v>3</v>
      </c>
      <c r="AU182" s="14" t="s">
        <v>48</v>
      </c>
      <c r="AV182" s="15" t="s">
        <v>48</v>
      </c>
      <c r="AW182" s="15" t="s">
        <v>48</v>
      </c>
      <c r="AX182" s="15" t="s">
        <v>48</v>
      </c>
      <c r="AY182" s="16" t="s">
        <v>48</v>
      </c>
      <c r="AZ182" s="15" t="s">
        <v>48</v>
      </c>
      <c r="BA182" s="15" t="s">
        <v>48</v>
      </c>
      <c r="BB182" s="15" t="s">
        <v>48</v>
      </c>
      <c r="BC182" s="15" t="s">
        <v>48</v>
      </c>
      <c r="BD182" s="15" t="s">
        <v>48</v>
      </c>
      <c r="BE182" s="15" t="s">
        <v>48</v>
      </c>
      <c r="BF182" s="17" t="s">
        <v>430</v>
      </c>
      <c r="BG182" s="13" t="s">
        <v>406</v>
      </c>
      <c r="BH182" s="35" t="s">
        <v>431</v>
      </c>
      <c r="BI182" s="15">
        <v>19.600000000000001</v>
      </c>
      <c r="BJ182" s="15" t="s">
        <v>48</v>
      </c>
      <c r="BK182" s="15" t="s">
        <v>48</v>
      </c>
      <c r="BL182" s="15" t="s">
        <v>48</v>
      </c>
      <c r="BM182" s="15" t="s">
        <v>48</v>
      </c>
      <c r="BN182" s="14">
        <v>0</v>
      </c>
      <c r="BO182" s="13">
        <v>0</v>
      </c>
      <c r="BP182" s="15">
        <v>1</v>
      </c>
      <c r="BQ182" s="16">
        <v>1</v>
      </c>
    </row>
    <row r="183" spans="1:69" ht="42.75" x14ac:dyDescent="0.45">
      <c r="A183" s="14" t="s">
        <v>328</v>
      </c>
      <c r="B183" s="15" t="s">
        <v>329</v>
      </c>
      <c r="C183" s="13">
        <v>18</v>
      </c>
      <c r="D183" s="15" t="s">
        <v>422</v>
      </c>
      <c r="E183" s="15" t="s">
        <v>38</v>
      </c>
      <c r="F183" s="33">
        <v>182</v>
      </c>
      <c r="G183" s="15" t="s">
        <v>432</v>
      </c>
      <c r="H183" s="14" t="s">
        <v>429</v>
      </c>
      <c r="I183" s="15" t="s">
        <v>55</v>
      </c>
      <c r="J183" s="15">
        <v>2014</v>
      </c>
      <c r="K183" s="15" t="s">
        <v>56</v>
      </c>
      <c r="L183" s="35" t="s">
        <v>48</v>
      </c>
      <c r="M183" s="35" t="s">
        <v>48</v>
      </c>
      <c r="N183" s="35" t="s">
        <v>48</v>
      </c>
      <c r="O183" s="35" t="s">
        <v>48</v>
      </c>
      <c r="P183" s="35" t="s">
        <v>48</v>
      </c>
      <c r="Q183" s="35" t="s">
        <v>48</v>
      </c>
      <c r="R183" s="35" t="s">
        <v>48</v>
      </c>
      <c r="S183" s="35" t="s">
        <v>48</v>
      </c>
      <c r="T183" s="35" t="s">
        <v>48</v>
      </c>
      <c r="U183" s="35" t="s">
        <v>48</v>
      </c>
      <c r="V183" s="35" t="s">
        <v>48</v>
      </c>
      <c r="W183" s="35" t="s">
        <v>48</v>
      </c>
      <c r="X183" s="35" t="s">
        <v>48</v>
      </c>
      <c r="Y183" s="35" t="s">
        <v>48</v>
      </c>
      <c r="Z183" s="15">
        <v>9.4</v>
      </c>
      <c r="AA183" s="35" t="s">
        <v>48</v>
      </c>
      <c r="AB183" s="35" t="s">
        <v>48</v>
      </c>
      <c r="AC183" s="35" t="s">
        <v>48</v>
      </c>
      <c r="AD183" s="35" t="s">
        <v>48</v>
      </c>
      <c r="AE183" s="15">
        <v>10.9</v>
      </c>
      <c r="AF183" s="15" t="s">
        <v>48</v>
      </c>
      <c r="AG183" s="15" t="s">
        <v>48</v>
      </c>
      <c r="AH183" s="15" t="s">
        <v>48</v>
      </c>
      <c r="AI183" s="15" t="s">
        <v>48</v>
      </c>
      <c r="AJ183" s="71"/>
      <c r="AK183" s="61" t="s">
        <v>59</v>
      </c>
      <c r="AL183" s="13" t="s">
        <v>60</v>
      </c>
      <c r="AM183" s="19"/>
      <c r="AN183" s="14">
        <v>1</v>
      </c>
      <c r="AO183" s="15">
        <v>0</v>
      </c>
      <c r="AP183" s="15">
        <v>1</v>
      </c>
      <c r="AQ183" s="15">
        <v>0</v>
      </c>
      <c r="AR183" s="15">
        <v>0</v>
      </c>
      <c r="AS183" s="15">
        <v>1</v>
      </c>
      <c r="AT183" s="16">
        <f t="shared" ref="AT183:AT219" si="5">SUM(AN183:AS183)</f>
        <v>3</v>
      </c>
      <c r="AU183" s="14" t="s">
        <v>48</v>
      </c>
      <c r="AV183" s="15" t="s">
        <v>48</v>
      </c>
      <c r="AW183" s="15" t="s">
        <v>48</v>
      </c>
      <c r="AX183" s="15" t="s">
        <v>48</v>
      </c>
      <c r="AY183" s="16" t="s">
        <v>48</v>
      </c>
      <c r="AZ183" s="15" t="s">
        <v>48</v>
      </c>
      <c r="BA183" s="15" t="s">
        <v>48</v>
      </c>
      <c r="BB183" s="15" t="s">
        <v>48</v>
      </c>
      <c r="BC183" s="15" t="s">
        <v>48</v>
      </c>
      <c r="BD183" s="15" t="s">
        <v>48</v>
      </c>
      <c r="BE183" s="15" t="s">
        <v>48</v>
      </c>
      <c r="BF183" s="17" t="s">
        <v>430</v>
      </c>
      <c r="BG183" s="13" t="s">
        <v>406</v>
      </c>
      <c r="BH183" s="35" t="s">
        <v>433</v>
      </c>
      <c r="BI183" s="15">
        <v>6.5</v>
      </c>
      <c r="BJ183" s="15" t="s">
        <v>48</v>
      </c>
      <c r="BK183" s="15" t="s">
        <v>48</v>
      </c>
      <c r="BL183" s="15" t="s">
        <v>48</v>
      </c>
      <c r="BM183" s="15" t="s">
        <v>48</v>
      </c>
      <c r="BN183" s="14">
        <v>0</v>
      </c>
      <c r="BO183" s="13">
        <v>0</v>
      </c>
      <c r="BP183" s="15">
        <v>1</v>
      </c>
      <c r="BQ183" s="16">
        <v>1</v>
      </c>
    </row>
    <row r="184" spans="1:69" ht="28.5" x14ac:dyDescent="0.45">
      <c r="A184" s="14" t="s">
        <v>328</v>
      </c>
      <c r="B184" s="15" t="s">
        <v>329</v>
      </c>
      <c r="C184" s="13">
        <v>18</v>
      </c>
      <c r="D184" s="15" t="s">
        <v>422</v>
      </c>
      <c r="E184" s="15" t="s">
        <v>38</v>
      </c>
      <c r="F184" s="15">
        <v>183</v>
      </c>
      <c r="G184" s="15" t="s">
        <v>434</v>
      </c>
      <c r="H184" s="14" t="s">
        <v>435</v>
      </c>
      <c r="I184" s="15" t="s">
        <v>72</v>
      </c>
      <c r="J184" s="15">
        <v>2012</v>
      </c>
      <c r="K184" s="15" t="s">
        <v>436</v>
      </c>
      <c r="L184" s="15" t="s">
        <v>48</v>
      </c>
      <c r="M184" s="15" t="s">
        <v>48</v>
      </c>
      <c r="N184" s="15" t="s">
        <v>48</v>
      </c>
      <c r="O184" s="15" t="s">
        <v>48</v>
      </c>
      <c r="P184" s="15" t="s">
        <v>48</v>
      </c>
      <c r="Q184" s="15" t="s">
        <v>48</v>
      </c>
      <c r="R184" s="15" t="s">
        <v>48</v>
      </c>
      <c r="S184" s="15" t="s">
        <v>48</v>
      </c>
      <c r="T184" s="15" t="s">
        <v>48</v>
      </c>
      <c r="U184" s="15" t="s">
        <v>48</v>
      </c>
      <c r="V184" s="15" t="s">
        <v>48</v>
      </c>
      <c r="W184" s="15" t="s">
        <v>48</v>
      </c>
      <c r="X184" s="15">
        <v>1.4</v>
      </c>
      <c r="Y184" s="15">
        <v>1.5</v>
      </c>
      <c r="Z184" s="15">
        <v>1.5</v>
      </c>
      <c r="AA184" s="15">
        <v>1.5</v>
      </c>
      <c r="AB184" s="15">
        <v>1.5</v>
      </c>
      <c r="AC184" s="15">
        <v>1.5</v>
      </c>
      <c r="AD184" s="15">
        <v>1.5</v>
      </c>
      <c r="AE184" s="15">
        <v>1.5</v>
      </c>
      <c r="AF184" s="15">
        <v>1.4</v>
      </c>
      <c r="AG184" s="15">
        <v>1.5</v>
      </c>
      <c r="AH184" s="15">
        <v>1.5</v>
      </c>
      <c r="AI184" s="15" t="s">
        <v>48</v>
      </c>
      <c r="AJ184" s="71"/>
      <c r="AK184" s="61" t="s">
        <v>45</v>
      </c>
      <c r="AL184" s="13" t="s">
        <v>46</v>
      </c>
      <c r="AM184" s="19"/>
      <c r="AN184" s="14">
        <v>1</v>
      </c>
      <c r="AO184" s="15">
        <v>1</v>
      </c>
      <c r="AP184" s="15">
        <v>1</v>
      </c>
      <c r="AQ184" s="15">
        <v>1</v>
      </c>
      <c r="AR184" s="15">
        <v>0</v>
      </c>
      <c r="AS184" s="15">
        <v>1</v>
      </c>
      <c r="AT184" s="16">
        <f t="shared" si="5"/>
        <v>5</v>
      </c>
      <c r="AU184" s="14" t="s">
        <v>48</v>
      </c>
      <c r="AV184" s="15" t="s">
        <v>48</v>
      </c>
      <c r="AW184" s="15" t="s">
        <v>48</v>
      </c>
      <c r="AX184" s="15" t="s">
        <v>48</v>
      </c>
      <c r="AY184" s="16" t="s">
        <v>48</v>
      </c>
      <c r="AZ184" s="15" t="s">
        <v>48</v>
      </c>
      <c r="BA184" s="15" t="s">
        <v>48</v>
      </c>
      <c r="BB184" s="15" t="s">
        <v>48</v>
      </c>
      <c r="BC184" s="15" t="s">
        <v>48</v>
      </c>
      <c r="BD184" s="15" t="s">
        <v>48</v>
      </c>
      <c r="BE184" s="15" t="s">
        <v>48</v>
      </c>
      <c r="BF184" s="17" t="s">
        <v>47</v>
      </c>
      <c r="BG184" s="13" t="s">
        <v>47</v>
      </c>
      <c r="BH184" s="13" t="s">
        <v>47</v>
      </c>
      <c r="BI184" s="13" t="s">
        <v>47</v>
      </c>
      <c r="BJ184" s="13" t="s">
        <v>47</v>
      </c>
      <c r="BK184" s="13" t="s">
        <v>47</v>
      </c>
      <c r="BL184" s="13" t="s">
        <v>47</v>
      </c>
      <c r="BM184" s="19" t="s">
        <v>47</v>
      </c>
      <c r="BN184" s="14">
        <v>0</v>
      </c>
      <c r="BO184" s="13">
        <v>0</v>
      </c>
      <c r="BP184" s="15">
        <v>0</v>
      </c>
      <c r="BQ184" s="16">
        <v>0</v>
      </c>
    </row>
    <row r="185" spans="1:69" ht="28.5" x14ac:dyDescent="0.45">
      <c r="A185" s="14" t="s">
        <v>328</v>
      </c>
      <c r="B185" s="15" t="s">
        <v>329</v>
      </c>
      <c r="C185" s="13">
        <v>18</v>
      </c>
      <c r="D185" s="15" t="s">
        <v>422</v>
      </c>
      <c r="E185" s="15" t="s">
        <v>38</v>
      </c>
      <c r="F185" s="33">
        <v>184</v>
      </c>
      <c r="G185" s="15" t="s">
        <v>437</v>
      </c>
      <c r="H185" s="14" t="s">
        <v>438</v>
      </c>
      <c r="I185" s="15" t="s">
        <v>72</v>
      </c>
      <c r="J185" s="15">
        <v>2012</v>
      </c>
      <c r="K185" s="15" t="s">
        <v>436</v>
      </c>
      <c r="L185" s="15" t="s">
        <v>48</v>
      </c>
      <c r="M185" s="15" t="s">
        <v>48</v>
      </c>
      <c r="N185" s="15" t="s">
        <v>48</v>
      </c>
      <c r="O185" s="15" t="s">
        <v>48</v>
      </c>
      <c r="P185" s="15" t="s">
        <v>48</v>
      </c>
      <c r="Q185" s="15" t="s">
        <v>48</v>
      </c>
      <c r="R185" s="15" t="s">
        <v>48</v>
      </c>
      <c r="S185" s="15" t="s">
        <v>48</v>
      </c>
      <c r="T185" s="15" t="s">
        <v>48</v>
      </c>
      <c r="U185" s="15" t="s">
        <v>48</v>
      </c>
      <c r="V185" s="15" t="s">
        <v>48</v>
      </c>
      <c r="W185" s="15" t="s">
        <v>48</v>
      </c>
      <c r="X185" s="15">
        <v>9.6999999999999993</v>
      </c>
      <c r="Y185" s="15">
        <v>9.9</v>
      </c>
      <c r="Z185" s="15">
        <v>9.9</v>
      </c>
      <c r="AA185" s="15">
        <v>10</v>
      </c>
      <c r="AB185" s="15">
        <v>10</v>
      </c>
      <c r="AC185" s="15">
        <v>9.9</v>
      </c>
      <c r="AD185" s="15">
        <v>9.9</v>
      </c>
      <c r="AE185" s="15">
        <v>9.6999999999999993</v>
      </c>
      <c r="AF185" s="15">
        <v>9.4</v>
      </c>
      <c r="AG185" s="15">
        <v>9.4</v>
      </c>
      <c r="AH185" s="15">
        <v>9.6</v>
      </c>
      <c r="AI185" s="15" t="s">
        <v>48</v>
      </c>
      <c r="AJ185" s="71"/>
      <c r="AK185" s="61" t="s">
        <v>45</v>
      </c>
      <c r="AL185" s="13" t="s">
        <v>46</v>
      </c>
      <c r="AM185" s="19"/>
      <c r="AN185" s="14">
        <v>1</v>
      </c>
      <c r="AO185" s="15">
        <v>1</v>
      </c>
      <c r="AP185" s="15">
        <v>0</v>
      </c>
      <c r="AQ185" s="15">
        <v>1</v>
      </c>
      <c r="AR185" s="15">
        <v>0</v>
      </c>
      <c r="AS185" s="15">
        <v>1</v>
      </c>
      <c r="AT185" s="16">
        <f t="shared" si="5"/>
        <v>4</v>
      </c>
      <c r="AU185" s="14" t="s">
        <v>48</v>
      </c>
      <c r="AV185" s="15" t="s">
        <v>48</v>
      </c>
      <c r="AW185" s="15" t="s">
        <v>48</v>
      </c>
      <c r="AX185" s="15" t="s">
        <v>48</v>
      </c>
      <c r="AY185" s="16" t="s">
        <v>48</v>
      </c>
      <c r="AZ185" s="15" t="s">
        <v>48</v>
      </c>
      <c r="BA185" s="15" t="s">
        <v>48</v>
      </c>
      <c r="BB185" s="15" t="s">
        <v>48</v>
      </c>
      <c r="BC185" s="15" t="s">
        <v>48</v>
      </c>
      <c r="BD185" s="15" t="s">
        <v>48</v>
      </c>
      <c r="BE185" s="15" t="s">
        <v>48</v>
      </c>
      <c r="BF185" s="17" t="s">
        <v>47</v>
      </c>
      <c r="BG185" s="13" t="s">
        <v>47</v>
      </c>
      <c r="BH185" s="13" t="s">
        <v>47</v>
      </c>
      <c r="BI185" s="13" t="s">
        <v>47</v>
      </c>
      <c r="BJ185" s="13" t="s">
        <v>47</v>
      </c>
      <c r="BK185" s="13" t="s">
        <v>47</v>
      </c>
      <c r="BL185" s="13" t="s">
        <v>47</v>
      </c>
      <c r="BM185" s="19" t="s">
        <v>47</v>
      </c>
      <c r="BN185" s="14">
        <v>0</v>
      </c>
      <c r="BO185" s="13">
        <v>0</v>
      </c>
      <c r="BP185" s="15">
        <v>0</v>
      </c>
      <c r="BQ185" s="16">
        <v>0</v>
      </c>
    </row>
    <row r="186" spans="1:69" ht="28.5" x14ac:dyDescent="0.45">
      <c r="A186" s="14" t="s">
        <v>328</v>
      </c>
      <c r="B186" s="15" t="s">
        <v>329</v>
      </c>
      <c r="C186" s="13">
        <v>18</v>
      </c>
      <c r="D186" s="15" t="s">
        <v>422</v>
      </c>
      <c r="E186" s="15" t="s">
        <v>38</v>
      </c>
      <c r="F186" s="15">
        <v>185</v>
      </c>
      <c r="G186" s="23" t="s">
        <v>439</v>
      </c>
      <c r="H186" s="14" t="s">
        <v>440</v>
      </c>
      <c r="I186" s="15" t="s">
        <v>55</v>
      </c>
      <c r="J186" s="15">
        <v>2014</v>
      </c>
      <c r="K186" s="15" t="s">
        <v>56</v>
      </c>
      <c r="L186" s="35" t="s">
        <v>48</v>
      </c>
      <c r="M186" s="35" t="s">
        <v>48</v>
      </c>
      <c r="N186" s="35" t="s">
        <v>48</v>
      </c>
      <c r="O186" s="35" t="s">
        <v>48</v>
      </c>
      <c r="P186" s="35" t="s">
        <v>48</v>
      </c>
      <c r="Q186" s="35" t="s">
        <v>48</v>
      </c>
      <c r="R186" s="35" t="s">
        <v>48</v>
      </c>
      <c r="S186" s="35" t="s">
        <v>48</v>
      </c>
      <c r="T186" s="35" t="s">
        <v>48</v>
      </c>
      <c r="U186" s="35" t="s">
        <v>48</v>
      </c>
      <c r="V186" s="35" t="s">
        <v>48</v>
      </c>
      <c r="W186" s="35" t="s">
        <v>48</v>
      </c>
      <c r="X186" s="35" t="s">
        <v>48</v>
      </c>
      <c r="Y186" s="35" t="s">
        <v>48</v>
      </c>
      <c r="Z186" s="15">
        <v>7.3</v>
      </c>
      <c r="AA186" s="35" t="s">
        <v>48</v>
      </c>
      <c r="AB186" s="35" t="s">
        <v>48</v>
      </c>
      <c r="AC186" s="35" t="s">
        <v>48</v>
      </c>
      <c r="AD186" s="35" t="s">
        <v>48</v>
      </c>
      <c r="AE186" s="15">
        <v>11.2</v>
      </c>
      <c r="AF186" s="15" t="s">
        <v>48</v>
      </c>
      <c r="AG186" s="15" t="s">
        <v>48</v>
      </c>
      <c r="AH186" s="15" t="s">
        <v>48</v>
      </c>
      <c r="AI186" s="15" t="s">
        <v>48</v>
      </c>
      <c r="AJ186" s="71"/>
      <c r="AK186" s="61" t="s">
        <v>59</v>
      </c>
      <c r="AL186" s="13" t="s">
        <v>60</v>
      </c>
      <c r="AM186" s="19" t="s">
        <v>84</v>
      </c>
      <c r="AN186" s="14">
        <v>1</v>
      </c>
      <c r="AO186" s="15">
        <v>0</v>
      </c>
      <c r="AP186" s="15">
        <v>1</v>
      </c>
      <c r="AQ186" s="15">
        <v>0</v>
      </c>
      <c r="AR186" s="15">
        <v>0</v>
      </c>
      <c r="AS186" s="15">
        <v>1</v>
      </c>
      <c r="AT186" s="16">
        <f t="shared" si="5"/>
        <v>3</v>
      </c>
      <c r="AU186" s="14" t="s">
        <v>48</v>
      </c>
      <c r="AV186" s="15" t="s">
        <v>48</v>
      </c>
      <c r="AW186" s="15" t="s">
        <v>48</v>
      </c>
      <c r="AX186" s="15" t="s">
        <v>48</v>
      </c>
      <c r="AY186" s="16" t="s">
        <v>48</v>
      </c>
      <c r="AZ186" s="15" t="s">
        <v>48</v>
      </c>
      <c r="BA186" s="15" t="s">
        <v>48</v>
      </c>
      <c r="BB186" s="15" t="s">
        <v>48</v>
      </c>
      <c r="BC186" s="15" t="s">
        <v>48</v>
      </c>
      <c r="BD186" s="15" t="s">
        <v>48</v>
      </c>
      <c r="BE186" s="15" t="s">
        <v>48</v>
      </c>
      <c r="BF186" s="17" t="s">
        <v>441</v>
      </c>
      <c r="BG186" s="13" t="s">
        <v>406</v>
      </c>
      <c r="BH186" s="35" t="s">
        <v>442</v>
      </c>
      <c r="BI186" s="15">
        <v>11.5</v>
      </c>
      <c r="BJ186" s="15" t="s">
        <v>48</v>
      </c>
      <c r="BK186" s="15" t="s">
        <v>48</v>
      </c>
      <c r="BL186" s="15" t="s">
        <v>48</v>
      </c>
      <c r="BM186" s="15" t="s">
        <v>48</v>
      </c>
      <c r="BN186" s="14">
        <v>0</v>
      </c>
      <c r="BO186" s="13">
        <v>0</v>
      </c>
      <c r="BP186" s="15">
        <v>1</v>
      </c>
      <c r="BQ186" s="16">
        <v>1</v>
      </c>
    </row>
    <row r="187" spans="1:69" ht="28.5" x14ac:dyDescent="0.45">
      <c r="A187" s="14" t="s">
        <v>328</v>
      </c>
      <c r="B187" s="15" t="s">
        <v>329</v>
      </c>
      <c r="C187" s="13">
        <v>18</v>
      </c>
      <c r="D187" s="15" t="s">
        <v>422</v>
      </c>
      <c r="E187" s="15" t="s">
        <v>443</v>
      </c>
      <c r="F187" s="33">
        <v>186</v>
      </c>
      <c r="G187" s="23" t="s">
        <v>444</v>
      </c>
      <c r="H187" s="14" t="s">
        <v>727</v>
      </c>
      <c r="I187" s="15" t="s">
        <v>72</v>
      </c>
      <c r="J187" s="15">
        <v>2021</v>
      </c>
      <c r="K187" s="15" t="s">
        <v>118</v>
      </c>
      <c r="L187" s="15" t="s">
        <v>48</v>
      </c>
      <c r="M187" s="15" t="s">
        <v>48</v>
      </c>
      <c r="N187" s="15" t="s">
        <v>48</v>
      </c>
      <c r="O187" s="15" t="s">
        <v>48</v>
      </c>
      <c r="P187" s="15" t="s">
        <v>48</v>
      </c>
      <c r="Q187" s="15" t="s">
        <v>48</v>
      </c>
      <c r="R187" s="15" t="s">
        <v>48</v>
      </c>
      <c r="S187" s="15" t="s">
        <v>48</v>
      </c>
      <c r="T187" s="15" t="s">
        <v>48</v>
      </c>
      <c r="U187" s="15" t="s">
        <v>48</v>
      </c>
      <c r="V187" s="15" t="s">
        <v>48</v>
      </c>
      <c r="W187" s="15" t="s">
        <v>48</v>
      </c>
      <c r="X187" s="15" t="s">
        <v>48</v>
      </c>
      <c r="Y187" s="15" t="s">
        <v>48</v>
      </c>
      <c r="Z187" s="15" t="s">
        <v>48</v>
      </c>
      <c r="AA187" s="15" t="s">
        <v>48</v>
      </c>
      <c r="AB187" s="15" t="s">
        <v>48</v>
      </c>
      <c r="AC187" s="15" t="s">
        <v>48</v>
      </c>
      <c r="AD187" s="15" t="s">
        <v>48</v>
      </c>
      <c r="AE187" s="18" t="s">
        <v>48</v>
      </c>
      <c r="AF187" s="18" t="s">
        <v>48</v>
      </c>
      <c r="AG187" s="32">
        <v>7839145</v>
      </c>
      <c r="AH187" s="32">
        <v>7213316</v>
      </c>
      <c r="AI187" s="32">
        <v>7259098</v>
      </c>
      <c r="AJ187" s="71"/>
      <c r="AK187" s="61" t="s">
        <v>45</v>
      </c>
      <c r="AL187" s="13" t="s">
        <v>46</v>
      </c>
      <c r="AM187" s="19"/>
      <c r="AN187" s="14">
        <v>1</v>
      </c>
      <c r="AO187" s="15">
        <v>1</v>
      </c>
      <c r="AP187" s="15">
        <v>1</v>
      </c>
      <c r="AQ187" s="32">
        <v>1</v>
      </c>
      <c r="AR187" s="15">
        <v>1</v>
      </c>
      <c r="AS187" s="32">
        <v>1</v>
      </c>
      <c r="AT187" s="16">
        <f t="shared" si="5"/>
        <v>6</v>
      </c>
      <c r="AU187" s="14" t="s">
        <v>48</v>
      </c>
      <c r="AV187" s="15" t="s">
        <v>48</v>
      </c>
      <c r="AW187" s="15" t="s">
        <v>48</v>
      </c>
      <c r="AX187" s="15" t="s">
        <v>48</v>
      </c>
      <c r="AY187" s="16" t="s">
        <v>48</v>
      </c>
      <c r="AZ187" s="15" t="s">
        <v>48</v>
      </c>
      <c r="BA187" s="15" t="s">
        <v>48</v>
      </c>
      <c r="BB187" s="15" t="s">
        <v>48</v>
      </c>
      <c r="BC187" s="15" t="s">
        <v>48</v>
      </c>
      <c r="BD187" s="15" t="s">
        <v>48</v>
      </c>
      <c r="BE187" s="15" t="s">
        <v>48</v>
      </c>
      <c r="BF187" s="17" t="s">
        <v>47</v>
      </c>
      <c r="BG187" s="13" t="s">
        <v>47</v>
      </c>
      <c r="BH187" s="13" t="s">
        <v>47</v>
      </c>
      <c r="BI187" s="13" t="s">
        <v>47</v>
      </c>
      <c r="BJ187" s="13" t="s">
        <v>47</v>
      </c>
      <c r="BK187" s="13" t="s">
        <v>47</v>
      </c>
      <c r="BL187" s="13" t="s">
        <v>47</v>
      </c>
      <c r="BM187" s="19" t="s">
        <v>47</v>
      </c>
      <c r="BN187" s="14">
        <v>0</v>
      </c>
      <c r="BO187" s="13">
        <v>0</v>
      </c>
      <c r="BP187" s="15">
        <v>0</v>
      </c>
      <c r="BQ187" s="16">
        <v>0</v>
      </c>
    </row>
    <row r="188" spans="1:69" ht="42.75" x14ac:dyDescent="0.45">
      <c r="A188" s="14" t="s">
        <v>328</v>
      </c>
      <c r="B188" s="15" t="s">
        <v>329</v>
      </c>
      <c r="C188" s="13">
        <v>18</v>
      </c>
      <c r="D188" s="15" t="s">
        <v>422</v>
      </c>
      <c r="E188" s="15" t="s">
        <v>445</v>
      </c>
      <c r="F188" s="15">
        <v>187</v>
      </c>
      <c r="G188" s="15" t="s">
        <v>446</v>
      </c>
      <c r="H188" s="14" t="s">
        <v>678</v>
      </c>
      <c r="I188" s="15" t="s">
        <v>72</v>
      </c>
      <c r="J188" s="15">
        <v>2008</v>
      </c>
      <c r="K188" s="15" t="s">
        <v>56</v>
      </c>
      <c r="L188" s="35" t="s">
        <v>48</v>
      </c>
      <c r="M188" s="35" t="s">
        <v>48</v>
      </c>
      <c r="N188" s="35" t="s">
        <v>48</v>
      </c>
      <c r="O188" s="35" t="s">
        <v>48</v>
      </c>
      <c r="P188" s="35" t="s">
        <v>48</v>
      </c>
      <c r="Q188" s="35" t="s">
        <v>48</v>
      </c>
      <c r="R188" s="35" t="s">
        <v>48</v>
      </c>
      <c r="S188" s="35" t="s">
        <v>48</v>
      </c>
      <c r="T188" s="15">
        <v>21.2</v>
      </c>
      <c r="U188" s="15">
        <v>23.9</v>
      </c>
      <c r="V188" s="15">
        <v>24.2</v>
      </c>
      <c r="W188" s="15">
        <v>26.8</v>
      </c>
      <c r="X188" s="15">
        <v>24.2</v>
      </c>
      <c r="Y188" s="15">
        <v>24.3</v>
      </c>
      <c r="Z188" s="15">
        <v>24.5</v>
      </c>
      <c r="AA188" s="15">
        <v>24.3</v>
      </c>
      <c r="AB188" s="15">
        <v>24.2</v>
      </c>
      <c r="AC188" s="15">
        <v>23.8</v>
      </c>
      <c r="AD188" s="15">
        <v>24.1</v>
      </c>
      <c r="AE188" s="18">
        <v>24.1</v>
      </c>
      <c r="AF188" s="18" t="s">
        <v>48</v>
      </c>
      <c r="AG188" s="15" t="s">
        <v>48</v>
      </c>
      <c r="AH188" s="15" t="s">
        <v>48</v>
      </c>
      <c r="AI188" s="15" t="s">
        <v>48</v>
      </c>
      <c r="AJ188" s="71"/>
      <c r="AK188" s="61" t="s">
        <v>45</v>
      </c>
      <c r="AL188" s="13" t="s">
        <v>46</v>
      </c>
      <c r="AM188" s="47" t="s">
        <v>92</v>
      </c>
      <c r="AN188" s="14">
        <v>1</v>
      </c>
      <c r="AO188" s="15">
        <v>1</v>
      </c>
      <c r="AP188" s="15">
        <v>1</v>
      </c>
      <c r="AQ188" s="15">
        <v>1</v>
      </c>
      <c r="AR188" s="15">
        <v>0</v>
      </c>
      <c r="AS188" s="15">
        <v>1</v>
      </c>
      <c r="AT188" s="16">
        <f t="shared" si="5"/>
        <v>5</v>
      </c>
      <c r="AU188" s="14" t="s">
        <v>48</v>
      </c>
      <c r="AV188" s="15" t="s">
        <v>48</v>
      </c>
      <c r="AW188" s="15" t="s">
        <v>48</v>
      </c>
      <c r="AX188" s="15" t="s">
        <v>447</v>
      </c>
      <c r="AY188" s="16" t="s">
        <v>48</v>
      </c>
      <c r="AZ188" s="15" t="s">
        <v>48</v>
      </c>
      <c r="BA188" s="15" t="s">
        <v>48</v>
      </c>
      <c r="BB188" s="15" t="s">
        <v>48</v>
      </c>
      <c r="BC188" s="15" t="s">
        <v>48</v>
      </c>
      <c r="BD188" s="15" t="s">
        <v>48</v>
      </c>
      <c r="BE188" s="15" t="s">
        <v>48</v>
      </c>
      <c r="BF188" s="17" t="s">
        <v>47</v>
      </c>
      <c r="BG188" s="13" t="s">
        <v>47</v>
      </c>
      <c r="BH188" s="13" t="s">
        <v>47</v>
      </c>
      <c r="BI188" s="13" t="s">
        <v>47</v>
      </c>
      <c r="BJ188" s="13" t="s">
        <v>47</v>
      </c>
      <c r="BK188" s="13" t="s">
        <v>47</v>
      </c>
      <c r="BL188" s="13" t="s">
        <v>47</v>
      </c>
      <c r="BM188" s="19" t="s">
        <v>47</v>
      </c>
      <c r="BN188" s="14">
        <v>0</v>
      </c>
      <c r="BO188" s="13">
        <v>0</v>
      </c>
      <c r="BP188" s="15">
        <v>0</v>
      </c>
      <c r="BQ188" s="16">
        <v>0</v>
      </c>
    </row>
    <row r="189" spans="1:69" ht="42.75" x14ac:dyDescent="0.45">
      <c r="A189" s="14" t="s">
        <v>328</v>
      </c>
      <c r="B189" s="15" t="s">
        <v>329</v>
      </c>
      <c r="C189" s="13">
        <v>18</v>
      </c>
      <c r="D189" s="15" t="s">
        <v>422</v>
      </c>
      <c r="E189" s="15" t="s">
        <v>445</v>
      </c>
      <c r="F189" s="33">
        <v>188</v>
      </c>
      <c r="G189" s="15" t="s">
        <v>448</v>
      </c>
      <c r="H189" s="14" t="s">
        <v>678</v>
      </c>
      <c r="I189" s="15" t="s">
        <v>72</v>
      </c>
      <c r="J189" s="15">
        <v>2008</v>
      </c>
      <c r="K189" s="15" t="s">
        <v>56</v>
      </c>
      <c r="L189" s="35" t="s">
        <v>48</v>
      </c>
      <c r="M189" s="35" t="s">
        <v>48</v>
      </c>
      <c r="N189" s="35" t="s">
        <v>48</v>
      </c>
      <c r="O189" s="35" t="s">
        <v>48</v>
      </c>
      <c r="P189" s="35" t="s">
        <v>48</v>
      </c>
      <c r="Q189" s="35" t="s">
        <v>48</v>
      </c>
      <c r="R189" s="35" t="s">
        <v>48</v>
      </c>
      <c r="S189" s="35" t="s">
        <v>48</v>
      </c>
      <c r="T189" s="15">
        <v>47.4</v>
      </c>
      <c r="U189" s="15">
        <v>49</v>
      </c>
      <c r="V189" s="15">
        <v>48.3</v>
      </c>
      <c r="W189" s="15">
        <v>47.5</v>
      </c>
      <c r="X189" s="15">
        <v>48.5</v>
      </c>
      <c r="Y189" s="15">
        <v>48.3</v>
      </c>
      <c r="Z189" s="15">
        <v>38.200000000000003</v>
      </c>
      <c r="AA189" s="15">
        <v>48.2</v>
      </c>
      <c r="AB189" s="15">
        <v>48</v>
      </c>
      <c r="AC189" s="15">
        <v>47.5</v>
      </c>
      <c r="AD189" s="15">
        <v>47.5</v>
      </c>
      <c r="AE189" s="18">
        <v>47.7</v>
      </c>
      <c r="AF189" s="18" t="s">
        <v>48</v>
      </c>
      <c r="AG189" s="15" t="s">
        <v>48</v>
      </c>
      <c r="AH189" s="15" t="s">
        <v>48</v>
      </c>
      <c r="AI189" s="15" t="s">
        <v>48</v>
      </c>
      <c r="AJ189" s="71"/>
      <c r="AK189" s="61" t="s">
        <v>45</v>
      </c>
      <c r="AL189" s="13" t="s">
        <v>46</v>
      </c>
      <c r="AM189" s="47" t="s">
        <v>92</v>
      </c>
      <c r="AN189" s="14">
        <v>1</v>
      </c>
      <c r="AO189" s="15">
        <v>1</v>
      </c>
      <c r="AP189" s="15">
        <v>1</v>
      </c>
      <c r="AQ189" s="15">
        <v>1</v>
      </c>
      <c r="AR189" s="15">
        <v>0</v>
      </c>
      <c r="AS189" s="15">
        <v>1</v>
      </c>
      <c r="AT189" s="16">
        <f t="shared" si="5"/>
        <v>5</v>
      </c>
      <c r="AU189" s="14" t="s">
        <v>48</v>
      </c>
      <c r="AV189" s="15" t="s">
        <v>48</v>
      </c>
      <c r="AW189" s="15" t="s">
        <v>48</v>
      </c>
      <c r="AX189" s="15" t="s">
        <v>48</v>
      </c>
      <c r="AY189" s="16" t="s">
        <v>48</v>
      </c>
      <c r="AZ189" s="15" t="s">
        <v>48</v>
      </c>
      <c r="BA189" s="15" t="s">
        <v>48</v>
      </c>
      <c r="BB189" s="15" t="s">
        <v>48</v>
      </c>
      <c r="BC189" s="15" t="s">
        <v>48</v>
      </c>
      <c r="BD189" s="15" t="s">
        <v>48</v>
      </c>
      <c r="BE189" s="15" t="s">
        <v>48</v>
      </c>
      <c r="BF189" s="17" t="s">
        <v>47</v>
      </c>
      <c r="BG189" s="13" t="s">
        <v>47</v>
      </c>
      <c r="BH189" s="13" t="s">
        <v>47</v>
      </c>
      <c r="BI189" s="13" t="s">
        <v>47</v>
      </c>
      <c r="BJ189" s="13" t="s">
        <v>47</v>
      </c>
      <c r="BK189" s="13" t="s">
        <v>47</v>
      </c>
      <c r="BL189" s="13" t="s">
        <v>47</v>
      </c>
      <c r="BM189" s="19" t="s">
        <v>47</v>
      </c>
      <c r="BN189" s="14">
        <v>0</v>
      </c>
      <c r="BO189" s="13">
        <v>0</v>
      </c>
      <c r="BP189" s="15">
        <v>0</v>
      </c>
      <c r="BQ189" s="16">
        <v>0</v>
      </c>
    </row>
    <row r="190" spans="1:69" ht="28.5" x14ac:dyDescent="0.45">
      <c r="A190" s="14" t="s">
        <v>328</v>
      </c>
      <c r="B190" s="15" t="s">
        <v>329</v>
      </c>
      <c r="C190" s="13">
        <v>18</v>
      </c>
      <c r="D190" s="15" t="s">
        <v>422</v>
      </c>
      <c r="E190" s="15" t="s">
        <v>445</v>
      </c>
      <c r="F190" s="15">
        <v>189</v>
      </c>
      <c r="G190" s="15" t="s">
        <v>449</v>
      </c>
      <c r="H190" s="14" t="s">
        <v>450</v>
      </c>
      <c r="I190" s="15" t="s">
        <v>55</v>
      </c>
      <c r="J190" s="15">
        <v>2014</v>
      </c>
      <c r="K190" s="15" t="s">
        <v>56</v>
      </c>
      <c r="L190" s="35" t="s">
        <v>48</v>
      </c>
      <c r="M190" s="35" t="s">
        <v>48</v>
      </c>
      <c r="N190" s="35" t="s">
        <v>48</v>
      </c>
      <c r="O190" s="35" t="s">
        <v>48</v>
      </c>
      <c r="P190" s="35" t="s">
        <v>48</v>
      </c>
      <c r="Q190" s="35" t="s">
        <v>48</v>
      </c>
      <c r="R190" s="35" t="s">
        <v>48</v>
      </c>
      <c r="S190" s="35" t="s">
        <v>48</v>
      </c>
      <c r="T190" s="35" t="s">
        <v>48</v>
      </c>
      <c r="U190" s="35" t="s">
        <v>48</v>
      </c>
      <c r="V190" s="35" t="s">
        <v>48</v>
      </c>
      <c r="W190" s="35" t="s">
        <v>48</v>
      </c>
      <c r="X190" s="35" t="s">
        <v>48</v>
      </c>
      <c r="Y190" s="35" t="s">
        <v>48</v>
      </c>
      <c r="Z190" s="15">
        <v>60.4</v>
      </c>
      <c r="AA190" s="35" t="s">
        <v>48</v>
      </c>
      <c r="AB190" s="35" t="s">
        <v>48</v>
      </c>
      <c r="AC190" s="35" t="s">
        <v>48</v>
      </c>
      <c r="AD190" s="35" t="s">
        <v>48</v>
      </c>
      <c r="AE190" s="15">
        <v>56.3</v>
      </c>
      <c r="AF190" s="15" t="s">
        <v>48</v>
      </c>
      <c r="AG190" s="15" t="s">
        <v>48</v>
      </c>
      <c r="AH190" s="15" t="s">
        <v>48</v>
      </c>
      <c r="AI190" s="15" t="s">
        <v>48</v>
      </c>
      <c r="AJ190" s="71"/>
      <c r="AK190" s="63" t="s">
        <v>67</v>
      </c>
      <c r="AL190" s="23" t="s">
        <v>141</v>
      </c>
      <c r="AM190" s="19"/>
      <c r="AN190" s="14">
        <v>1</v>
      </c>
      <c r="AO190" s="15">
        <v>0</v>
      </c>
      <c r="AP190" s="15">
        <v>1</v>
      </c>
      <c r="AQ190" s="15">
        <v>0</v>
      </c>
      <c r="AR190" s="15">
        <v>0</v>
      </c>
      <c r="AS190" s="15">
        <v>1</v>
      </c>
      <c r="AT190" s="16">
        <f t="shared" si="5"/>
        <v>3</v>
      </c>
      <c r="AU190" s="14" t="s">
        <v>48</v>
      </c>
      <c r="AV190" s="15" t="s">
        <v>48</v>
      </c>
      <c r="AW190" s="15" t="s">
        <v>48</v>
      </c>
      <c r="AX190" s="15" t="s">
        <v>48</v>
      </c>
      <c r="AY190" s="16" t="s">
        <v>48</v>
      </c>
      <c r="AZ190" s="15" t="s">
        <v>48</v>
      </c>
      <c r="BA190" s="15" t="s">
        <v>48</v>
      </c>
      <c r="BB190" s="15" t="s">
        <v>48</v>
      </c>
      <c r="BC190" s="15" t="s">
        <v>48</v>
      </c>
      <c r="BD190" s="15" t="s">
        <v>48</v>
      </c>
      <c r="BE190" s="15" t="s">
        <v>48</v>
      </c>
      <c r="BF190" s="17" t="s">
        <v>451</v>
      </c>
      <c r="BG190" s="13" t="s">
        <v>406</v>
      </c>
      <c r="BH190" s="35" t="s">
        <v>452</v>
      </c>
      <c r="BI190" s="15">
        <v>36.4</v>
      </c>
      <c r="BJ190" s="15" t="s">
        <v>48</v>
      </c>
      <c r="BK190" s="15" t="s">
        <v>48</v>
      </c>
      <c r="BL190" s="15" t="s">
        <v>48</v>
      </c>
      <c r="BM190" s="15" t="s">
        <v>48</v>
      </c>
      <c r="BN190" s="14">
        <v>0</v>
      </c>
      <c r="BO190" s="13">
        <v>0</v>
      </c>
      <c r="BP190" s="15">
        <v>1</v>
      </c>
      <c r="BQ190" s="16">
        <v>1</v>
      </c>
    </row>
    <row r="191" spans="1:69" ht="42.75" x14ac:dyDescent="0.45">
      <c r="A191" s="14" t="s">
        <v>328</v>
      </c>
      <c r="B191" s="15" t="s">
        <v>329</v>
      </c>
      <c r="C191" s="13">
        <v>18</v>
      </c>
      <c r="D191" s="15" t="s">
        <v>422</v>
      </c>
      <c r="E191" s="15" t="s">
        <v>445</v>
      </c>
      <c r="F191" s="33">
        <v>190</v>
      </c>
      <c r="G191" s="15" t="s">
        <v>453</v>
      </c>
      <c r="H191" s="14" t="s">
        <v>454</v>
      </c>
      <c r="I191" s="15" t="s">
        <v>55</v>
      </c>
      <c r="J191" s="15">
        <v>2014</v>
      </c>
      <c r="K191" s="15" t="s">
        <v>56</v>
      </c>
      <c r="L191" s="35" t="s">
        <v>48</v>
      </c>
      <c r="M191" s="35" t="s">
        <v>48</v>
      </c>
      <c r="N191" s="35" t="s">
        <v>48</v>
      </c>
      <c r="O191" s="35" t="s">
        <v>48</v>
      </c>
      <c r="P191" s="35" t="s">
        <v>48</v>
      </c>
      <c r="Q191" s="35" t="s">
        <v>48</v>
      </c>
      <c r="R191" s="35" t="s">
        <v>48</v>
      </c>
      <c r="S191" s="35" t="s">
        <v>48</v>
      </c>
      <c r="T191" s="35" t="s">
        <v>48</v>
      </c>
      <c r="U191" s="35" t="s">
        <v>48</v>
      </c>
      <c r="V191" s="35" t="s">
        <v>48</v>
      </c>
      <c r="W191" s="35" t="s">
        <v>48</v>
      </c>
      <c r="X191" s="35" t="s">
        <v>48</v>
      </c>
      <c r="Y191" s="35" t="s">
        <v>48</v>
      </c>
      <c r="Z191" s="15">
        <v>45.5</v>
      </c>
      <c r="AA191" s="35" t="s">
        <v>48</v>
      </c>
      <c r="AB191" s="35" t="s">
        <v>48</v>
      </c>
      <c r="AC191" s="35" t="s">
        <v>48</v>
      </c>
      <c r="AD191" s="35" t="s">
        <v>48</v>
      </c>
      <c r="AE191" s="15">
        <v>39.6</v>
      </c>
      <c r="AF191" s="15" t="s">
        <v>48</v>
      </c>
      <c r="AG191" s="15" t="s">
        <v>48</v>
      </c>
      <c r="AH191" s="15" t="s">
        <v>48</v>
      </c>
      <c r="AI191" s="15" t="s">
        <v>48</v>
      </c>
      <c r="AJ191" s="71"/>
      <c r="AK191" s="63" t="s">
        <v>67</v>
      </c>
      <c r="AL191" s="23" t="s">
        <v>141</v>
      </c>
      <c r="AM191" s="19"/>
      <c r="AN191" s="14">
        <v>1</v>
      </c>
      <c r="AO191" s="15">
        <v>0</v>
      </c>
      <c r="AP191" s="15">
        <v>1</v>
      </c>
      <c r="AQ191" s="15">
        <v>0</v>
      </c>
      <c r="AR191" s="15">
        <v>0</v>
      </c>
      <c r="AS191" s="15">
        <v>1</v>
      </c>
      <c r="AT191" s="16">
        <f t="shared" si="5"/>
        <v>3</v>
      </c>
      <c r="AU191" s="14" t="s">
        <v>48</v>
      </c>
      <c r="AV191" s="15" t="s">
        <v>48</v>
      </c>
      <c r="AW191" s="15" t="s">
        <v>48</v>
      </c>
      <c r="AX191" s="15" t="s">
        <v>48</v>
      </c>
      <c r="AY191" s="16" t="s">
        <v>48</v>
      </c>
      <c r="AZ191" s="15" t="s">
        <v>48</v>
      </c>
      <c r="BA191" s="15" t="s">
        <v>48</v>
      </c>
      <c r="BB191" s="15" t="s">
        <v>48</v>
      </c>
      <c r="BC191" s="15" t="s">
        <v>48</v>
      </c>
      <c r="BD191" s="15" t="s">
        <v>48</v>
      </c>
      <c r="BE191" s="15" t="s">
        <v>48</v>
      </c>
      <c r="BF191" s="17" t="s">
        <v>451</v>
      </c>
      <c r="BG191" s="13" t="s">
        <v>406</v>
      </c>
      <c r="BH191" s="35" t="s">
        <v>455</v>
      </c>
      <c r="BI191" s="15">
        <v>35.799999999999997</v>
      </c>
      <c r="BJ191" s="15" t="s">
        <v>48</v>
      </c>
      <c r="BK191" s="15" t="s">
        <v>48</v>
      </c>
      <c r="BL191" s="15" t="s">
        <v>48</v>
      </c>
      <c r="BM191" s="15" t="s">
        <v>48</v>
      </c>
      <c r="BN191" s="14">
        <v>0</v>
      </c>
      <c r="BO191" s="13">
        <v>0</v>
      </c>
      <c r="BP191" s="15">
        <v>1</v>
      </c>
      <c r="BQ191" s="16">
        <v>1</v>
      </c>
    </row>
    <row r="192" spans="1:69" ht="28.5" x14ac:dyDescent="0.45">
      <c r="A192" s="14" t="s">
        <v>328</v>
      </c>
      <c r="B192" s="15" t="s">
        <v>329</v>
      </c>
      <c r="C192" s="13">
        <v>18</v>
      </c>
      <c r="D192" s="15" t="s">
        <v>422</v>
      </c>
      <c r="E192" s="15" t="s">
        <v>38</v>
      </c>
      <c r="F192" s="15">
        <v>191</v>
      </c>
      <c r="G192" s="15" t="s">
        <v>456</v>
      </c>
      <c r="H192" s="14" t="s">
        <v>679</v>
      </c>
      <c r="I192" s="15" t="s">
        <v>72</v>
      </c>
      <c r="J192" s="15">
        <v>1993</v>
      </c>
      <c r="K192" s="15" t="s">
        <v>56</v>
      </c>
      <c r="L192" s="32">
        <v>18.170000000000002</v>
      </c>
      <c r="M192" s="21">
        <v>19.78</v>
      </c>
      <c r="N192" s="21">
        <v>16.88</v>
      </c>
      <c r="O192" s="21">
        <v>17.350000000000001</v>
      </c>
      <c r="P192" s="21">
        <v>16.940000000000001</v>
      </c>
      <c r="Q192" s="21">
        <v>18.84</v>
      </c>
      <c r="R192" s="21">
        <v>19.510000000000002</v>
      </c>
      <c r="S192" s="21">
        <v>20.309999999999999</v>
      </c>
      <c r="T192" s="21">
        <v>21.54</v>
      </c>
      <c r="U192" s="21">
        <v>26.9</v>
      </c>
      <c r="V192" s="21">
        <v>42.04</v>
      </c>
      <c r="W192" s="21">
        <v>35.97</v>
      </c>
      <c r="X192" s="21">
        <v>35.07</v>
      </c>
      <c r="Y192" s="21">
        <v>34.369999999999997</v>
      </c>
      <c r="Z192" s="21">
        <v>34.79</v>
      </c>
      <c r="AA192" s="21">
        <v>33.479999999999997</v>
      </c>
      <c r="AB192" s="21">
        <v>33.840000000000003</v>
      </c>
      <c r="AC192" s="21">
        <v>32.81</v>
      </c>
      <c r="AD192" s="21">
        <v>34.270000000000003</v>
      </c>
      <c r="AE192" s="18">
        <v>31.6</v>
      </c>
      <c r="AF192" s="18">
        <v>20.3</v>
      </c>
      <c r="AG192" s="15">
        <v>28.6</v>
      </c>
      <c r="AH192" s="15">
        <v>30.6</v>
      </c>
      <c r="AI192" s="15" t="s">
        <v>48</v>
      </c>
      <c r="AJ192" s="71"/>
      <c r="AK192" s="61" t="s">
        <v>45</v>
      </c>
      <c r="AL192" s="13" t="s">
        <v>46</v>
      </c>
      <c r="AM192" s="47" t="s">
        <v>92</v>
      </c>
      <c r="AN192" s="14">
        <v>1</v>
      </c>
      <c r="AO192" s="15">
        <v>1</v>
      </c>
      <c r="AP192" s="15">
        <v>1</v>
      </c>
      <c r="AQ192" s="15">
        <v>1</v>
      </c>
      <c r="AR192" s="15">
        <v>0</v>
      </c>
      <c r="AS192" s="15">
        <v>1</v>
      </c>
      <c r="AT192" s="16">
        <f t="shared" si="5"/>
        <v>5</v>
      </c>
      <c r="AU192" s="14" t="s">
        <v>48</v>
      </c>
      <c r="AV192" s="15" t="s">
        <v>48</v>
      </c>
      <c r="AW192" s="15" t="s">
        <v>48</v>
      </c>
      <c r="AX192" s="15" t="s">
        <v>48</v>
      </c>
      <c r="AY192" s="16" t="s">
        <v>48</v>
      </c>
      <c r="AZ192" s="15" t="s">
        <v>48</v>
      </c>
      <c r="BA192" s="15" t="s">
        <v>48</v>
      </c>
      <c r="BB192" s="15" t="s">
        <v>48</v>
      </c>
      <c r="BC192" s="15" t="s">
        <v>48</v>
      </c>
      <c r="BD192" s="15" t="s">
        <v>48</v>
      </c>
      <c r="BE192" s="15" t="s">
        <v>48</v>
      </c>
      <c r="BF192" s="17" t="s">
        <v>47</v>
      </c>
      <c r="BG192" s="13" t="s">
        <v>47</v>
      </c>
      <c r="BH192" s="13" t="s">
        <v>47</v>
      </c>
      <c r="BI192" s="13" t="s">
        <v>47</v>
      </c>
      <c r="BJ192" s="13" t="s">
        <v>47</v>
      </c>
      <c r="BK192" s="13" t="s">
        <v>47</v>
      </c>
      <c r="BL192" s="13" t="s">
        <v>47</v>
      </c>
      <c r="BM192" s="19" t="s">
        <v>47</v>
      </c>
      <c r="BN192" s="14">
        <v>0</v>
      </c>
      <c r="BO192" s="13">
        <v>0</v>
      </c>
      <c r="BP192" s="15">
        <v>0</v>
      </c>
      <c r="BQ192" s="16">
        <v>0</v>
      </c>
    </row>
    <row r="193" spans="1:69" ht="28.5" x14ac:dyDescent="0.45">
      <c r="A193" s="14" t="s">
        <v>328</v>
      </c>
      <c r="B193" s="15" t="s">
        <v>329</v>
      </c>
      <c r="C193" s="13">
        <v>18</v>
      </c>
      <c r="D193" s="15" t="s">
        <v>422</v>
      </c>
      <c r="E193" s="15" t="s">
        <v>457</v>
      </c>
      <c r="F193" s="33">
        <v>192</v>
      </c>
      <c r="G193" s="15" t="s">
        <v>458</v>
      </c>
      <c r="H193" s="14" t="s">
        <v>459</v>
      </c>
      <c r="I193" s="15" t="s">
        <v>55</v>
      </c>
      <c r="J193" s="15">
        <v>2014</v>
      </c>
      <c r="K193" s="15" t="s">
        <v>56</v>
      </c>
      <c r="L193" s="35" t="s">
        <v>48</v>
      </c>
      <c r="M193" s="35" t="s">
        <v>48</v>
      </c>
      <c r="N193" s="35" t="s">
        <v>48</v>
      </c>
      <c r="O193" s="35" t="s">
        <v>48</v>
      </c>
      <c r="P193" s="35" t="s">
        <v>48</v>
      </c>
      <c r="Q193" s="35" t="s">
        <v>48</v>
      </c>
      <c r="R193" s="35" t="s">
        <v>48</v>
      </c>
      <c r="S193" s="35" t="s">
        <v>48</v>
      </c>
      <c r="T193" s="35" t="s">
        <v>48</v>
      </c>
      <c r="U193" s="35" t="s">
        <v>48</v>
      </c>
      <c r="V193" s="35" t="s">
        <v>48</v>
      </c>
      <c r="W193" s="35" t="s">
        <v>48</v>
      </c>
      <c r="X193" s="35" t="s">
        <v>48</v>
      </c>
      <c r="Y193" s="35" t="s">
        <v>48</v>
      </c>
      <c r="Z193" s="15">
        <v>77.599999999999994</v>
      </c>
      <c r="AA193" s="35" t="s">
        <v>48</v>
      </c>
      <c r="AB193" s="35" t="s">
        <v>48</v>
      </c>
      <c r="AC193" s="35" t="s">
        <v>48</v>
      </c>
      <c r="AD193" s="35" t="s">
        <v>48</v>
      </c>
      <c r="AE193" s="15">
        <v>75.099999999999994</v>
      </c>
      <c r="AF193" s="15" t="s">
        <v>48</v>
      </c>
      <c r="AG193" s="15" t="s">
        <v>48</v>
      </c>
      <c r="AH193" s="15" t="s">
        <v>48</v>
      </c>
      <c r="AI193" s="15" t="s">
        <v>48</v>
      </c>
      <c r="AJ193" s="71"/>
      <c r="AK193" s="63" t="s">
        <v>67</v>
      </c>
      <c r="AL193" s="23" t="s">
        <v>141</v>
      </c>
      <c r="AM193" s="19"/>
      <c r="AN193" s="14">
        <v>1</v>
      </c>
      <c r="AO193" s="15">
        <v>0</v>
      </c>
      <c r="AP193" s="15">
        <v>1</v>
      </c>
      <c r="AQ193" s="15">
        <v>0</v>
      </c>
      <c r="AR193" s="15">
        <v>0</v>
      </c>
      <c r="AS193" s="15">
        <v>1</v>
      </c>
      <c r="AT193" s="16">
        <f t="shared" si="5"/>
        <v>3</v>
      </c>
      <c r="AU193" s="14" t="s">
        <v>48</v>
      </c>
      <c r="AV193" s="15" t="s">
        <v>48</v>
      </c>
      <c r="AW193" s="15" t="s">
        <v>48</v>
      </c>
      <c r="AX193" s="15" t="s">
        <v>48</v>
      </c>
      <c r="AY193" s="16" t="s">
        <v>48</v>
      </c>
      <c r="AZ193" s="15" t="s">
        <v>48</v>
      </c>
      <c r="BA193" s="15" t="s">
        <v>48</v>
      </c>
      <c r="BB193" s="15" t="s">
        <v>48</v>
      </c>
      <c r="BC193" s="15" t="s">
        <v>48</v>
      </c>
      <c r="BD193" s="15" t="s">
        <v>48</v>
      </c>
      <c r="BE193" s="15" t="s">
        <v>48</v>
      </c>
      <c r="BF193" s="17" t="s">
        <v>460</v>
      </c>
      <c r="BG193" s="13" t="s">
        <v>406</v>
      </c>
      <c r="BH193" s="35" t="s">
        <v>461</v>
      </c>
      <c r="BI193" s="15">
        <v>68.5</v>
      </c>
      <c r="BJ193" s="15" t="s">
        <v>48</v>
      </c>
      <c r="BK193" s="15" t="s">
        <v>48</v>
      </c>
      <c r="BL193" s="15" t="s">
        <v>48</v>
      </c>
      <c r="BM193" s="32" t="s">
        <v>48</v>
      </c>
      <c r="BN193" s="14">
        <v>0</v>
      </c>
      <c r="BO193" s="13">
        <v>0</v>
      </c>
      <c r="BP193" s="15">
        <v>1</v>
      </c>
      <c r="BQ193" s="16">
        <v>1</v>
      </c>
    </row>
    <row r="194" spans="1:69" ht="28.5" x14ac:dyDescent="0.45">
      <c r="A194" s="14" t="s">
        <v>328</v>
      </c>
      <c r="B194" s="15" t="s">
        <v>329</v>
      </c>
      <c r="C194" s="13">
        <v>18</v>
      </c>
      <c r="D194" s="15" t="s">
        <v>422</v>
      </c>
      <c r="E194" s="15" t="s">
        <v>457</v>
      </c>
      <c r="F194" s="15">
        <v>193</v>
      </c>
      <c r="G194" s="15" t="s">
        <v>462</v>
      </c>
      <c r="H194" s="14" t="s">
        <v>459</v>
      </c>
      <c r="I194" s="15" t="s">
        <v>55</v>
      </c>
      <c r="J194" s="15">
        <v>2014</v>
      </c>
      <c r="K194" s="15" t="s">
        <v>56</v>
      </c>
      <c r="L194" s="35" t="s">
        <v>48</v>
      </c>
      <c r="M194" s="35" t="s">
        <v>48</v>
      </c>
      <c r="N194" s="35" t="s">
        <v>48</v>
      </c>
      <c r="O194" s="35" t="s">
        <v>48</v>
      </c>
      <c r="P194" s="35" t="s">
        <v>48</v>
      </c>
      <c r="Q194" s="35" t="s">
        <v>48</v>
      </c>
      <c r="R194" s="35" t="s">
        <v>48</v>
      </c>
      <c r="S194" s="35" t="s">
        <v>48</v>
      </c>
      <c r="T194" s="35" t="s">
        <v>48</v>
      </c>
      <c r="U194" s="35" t="s">
        <v>48</v>
      </c>
      <c r="V194" s="35" t="s">
        <v>48</v>
      </c>
      <c r="W194" s="35" t="s">
        <v>48</v>
      </c>
      <c r="X194" s="35" t="s">
        <v>48</v>
      </c>
      <c r="Y194" s="35" t="s">
        <v>48</v>
      </c>
      <c r="Z194" s="15">
        <v>56.1</v>
      </c>
      <c r="AA194" s="35" t="s">
        <v>48</v>
      </c>
      <c r="AB194" s="35" t="s">
        <v>48</v>
      </c>
      <c r="AC194" s="35" t="s">
        <v>48</v>
      </c>
      <c r="AD194" s="35" t="s">
        <v>48</v>
      </c>
      <c r="AE194" s="15">
        <v>61.1</v>
      </c>
      <c r="AF194" s="15" t="s">
        <v>48</v>
      </c>
      <c r="AG194" s="15" t="s">
        <v>48</v>
      </c>
      <c r="AH194" s="15" t="s">
        <v>48</v>
      </c>
      <c r="AI194" s="15" t="s">
        <v>48</v>
      </c>
      <c r="AJ194" s="71"/>
      <c r="AK194" s="61" t="s">
        <v>59</v>
      </c>
      <c r="AL194" s="13" t="s">
        <v>60</v>
      </c>
      <c r="AM194" s="19"/>
      <c r="AN194" s="14">
        <v>1</v>
      </c>
      <c r="AO194" s="15">
        <v>0</v>
      </c>
      <c r="AP194" s="15">
        <v>1</v>
      </c>
      <c r="AQ194" s="15">
        <v>0</v>
      </c>
      <c r="AR194" s="15">
        <v>0</v>
      </c>
      <c r="AS194" s="15">
        <v>1</v>
      </c>
      <c r="AT194" s="16">
        <f t="shared" si="5"/>
        <v>3</v>
      </c>
      <c r="AU194" s="14" t="s">
        <v>48</v>
      </c>
      <c r="AV194" s="15" t="s">
        <v>48</v>
      </c>
      <c r="AW194" s="15" t="s">
        <v>48</v>
      </c>
      <c r="AX194" s="15" t="s">
        <v>48</v>
      </c>
      <c r="AY194" s="16" t="s">
        <v>48</v>
      </c>
      <c r="AZ194" s="15" t="s">
        <v>48</v>
      </c>
      <c r="BA194" s="15" t="s">
        <v>48</v>
      </c>
      <c r="BB194" s="15" t="s">
        <v>48</v>
      </c>
      <c r="BC194" s="15" t="s">
        <v>48</v>
      </c>
      <c r="BD194" s="15" t="s">
        <v>48</v>
      </c>
      <c r="BE194" s="15" t="s">
        <v>48</v>
      </c>
      <c r="BF194" s="17" t="s">
        <v>460</v>
      </c>
      <c r="BG194" s="13" t="s">
        <v>406</v>
      </c>
      <c r="BH194" s="35" t="s">
        <v>463</v>
      </c>
      <c r="BI194" s="15">
        <v>55.3</v>
      </c>
      <c r="BJ194" s="15" t="s">
        <v>48</v>
      </c>
      <c r="BK194" s="15" t="s">
        <v>48</v>
      </c>
      <c r="BL194" s="15" t="s">
        <v>48</v>
      </c>
      <c r="BM194" s="32" t="s">
        <v>48</v>
      </c>
      <c r="BN194" s="14">
        <v>0</v>
      </c>
      <c r="BO194" s="13">
        <v>0</v>
      </c>
      <c r="BP194" s="15">
        <v>1</v>
      </c>
      <c r="BQ194" s="16">
        <v>1</v>
      </c>
    </row>
    <row r="195" spans="1:69" ht="28.5" x14ac:dyDescent="0.45">
      <c r="A195" s="14" t="s">
        <v>328</v>
      </c>
      <c r="B195" s="15" t="s">
        <v>329</v>
      </c>
      <c r="C195" s="13">
        <v>18</v>
      </c>
      <c r="D195" s="15" t="s">
        <v>422</v>
      </c>
      <c r="E195" s="15" t="s">
        <v>457</v>
      </c>
      <c r="F195" s="33">
        <v>194</v>
      </c>
      <c r="G195" s="15" t="s">
        <v>464</v>
      </c>
      <c r="H195" s="14" t="s">
        <v>459</v>
      </c>
      <c r="I195" s="15" t="s">
        <v>55</v>
      </c>
      <c r="J195" s="15">
        <v>2014</v>
      </c>
      <c r="K195" s="15" t="s">
        <v>56</v>
      </c>
      <c r="L195" s="35" t="s">
        <v>48</v>
      </c>
      <c r="M195" s="35" t="s">
        <v>48</v>
      </c>
      <c r="N195" s="35" t="s">
        <v>48</v>
      </c>
      <c r="O195" s="35" t="s">
        <v>48</v>
      </c>
      <c r="P195" s="35" t="s">
        <v>48</v>
      </c>
      <c r="Q195" s="35" t="s">
        <v>48</v>
      </c>
      <c r="R195" s="35" t="s">
        <v>48</v>
      </c>
      <c r="S195" s="35" t="s">
        <v>48</v>
      </c>
      <c r="T195" s="35" t="s">
        <v>48</v>
      </c>
      <c r="U195" s="35" t="s">
        <v>48</v>
      </c>
      <c r="V195" s="35" t="s">
        <v>48</v>
      </c>
      <c r="W195" s="35" t="s">
        <v>48</v>
      </c>
      <c r="X195" s="35" t="s">
        <v>48</v>
      </c>
      <c r="Y195" s="35" t="s">
        <v>48</v>
      </c>
      <c r="Z195" s="15">
        <v>55.8</v>
      </c>
      <c r="AA195" s="35" t="s">
        <v>48</v>
      </c>
      <c r="AB195" s="35" t="s">
        <v>48</v>
      </c>
      <c r="AC195" s="35" t="s">
        <v>48</v>
      </c>
      <c r="AD195" s="35" t="s">
        <v>48</v>
      </c>
      <c r="AE195" s="15">
        <v>58.9</v>
      </c>
      <c r="AF195" s="15" t="s">
        <v>48</v>
      </c>
      <c r="AG195" s="15" t="s">
        <v>48</v>
      </c>
      <c r="AH195" s="15" t="s">
        <v>48</v>
      </c>
      <c r="AI195" s="15" t="s">
        <v>48</v>
      </c>
      <c r="AJ195" s="71"/>
      <c r="AK195" s="61" t="s">
        <v>59</v>
      </c>
      <c r="AL195" s="13" t="s">
        <v>60</v>
      </c>
      <c r="AM195" s="19"/>
      <c r="AN195" s="14">
        <v>1</v>
      </c>
      <c r="AO195" s="15">
        <v>0</v>
      </c>
      <c r="AP195" s="15">
        <v>1</v>
      </c>
      <c r="AQ195" s="15">
        <v>0</v>
      </c>
      <c r="AR195" s="15">
        <v>0</v>
      </c>
      <c r="AS195" s="15">
        <v>1</v>
      </c>
      <c r="AT195" s="16">
        <f t="shared" si="5"/>
        <v>3</v>
      </c>
      <c r="AU195" s="14" t="s">
        <v>48</v>
      </c>
      <c r="AV195" s="15" t="s">
        <v>48</v>
      </c>
      <c r="AW195" s="15" t="s">
        <v>48</v>
      </c>
      <c r="AX195" s="15" t="s">
        <v>48</v>
      </c>
      <c r="AY195" s="16" t="s">
        <v>48</v>
      </c>
      <c r="AZ195" s="15" t="s">
        <v>48</v>
      </c>
      <c r="BA195" s="15" t="s">
        <v>48</v>
      </c>
      <c r="BB195" s="15" t="s">
        <v>48</v>
      </c>
      <c r="BC195" s="15" t="s">
        <v>48</v>
      </c>
      <c r="BD195" s="15" t="s">
        <v>48</v>
      </c>
      <c r="BE195" s="15" t="s">
        <v>48</v>
      </c>
      <c r="BF195" s="17" t="s">
        <v>460</v>
      </c>
      <c r="BG195" s="13" t="s">
        <v>406</v>
      </c>
      <c r="BH195" s="35" t="s">
        <v>465</v>
      </c>
      <c r="BI195" s="15">
        <v>55.6</v>
      </c>
      <c r="BJ195" s="15" t="s">
        <v>48</v>
      </c>
      <c r="BK195" s="15" t="s">
        <v>48</v>
      </c>
      <c r="BL195" s="15" t="s">
        <v>48</v>
      </c>
      <c r="BM195" s="32" t="s">
        <v>48</v>
      </c>
      <c r="BN195" s="14">
        <v>0</v>
      </c>
      <c r="BO195" s="13">
        <v>0</v>
      </c>
      <c r="BP195" s="15">
        <v>1</v>
      </c>
      <c r="BQ195" s="16">
        <v>1</v>
      </c>
    </row>
    <row r="196" spans="1:69" ht="42.75" x14ac:dyDescent="0.45">
      <c r="A196" s="14" t="s">
        <v>328</v>
      </c>
      <c r="B196" s="15" t="s">
        <v>329</v>
      </c>
      <c r="C196" s="13">
        <v>18</v>
      </c>
      <c r="D196" s="15" t="s">
        <v>422</v>
      </c>
      <c r="E196" s="15" t="s">
        <v>38</v>
      </c>
      <c r="F196" s="15">
        <v>195</v>
      </c>
      <c r="G196" s="15" t="s">
        <v>466</v>
      </c>
      <c r="H196" s="14" t="s">
        <v>48</v>
      </c>
      <c r="I196" s="15" t="s">
        <v>48</v>
      </c>
      <c r="J196" s="15" t="s">
        <v>48</v>
      </c>
      <c r="K196" s="15" t="s">
        <v>48</v>
      </c>
      <c r="L196" s="15" t="s">
        <v>48</v>
      </c>
      <c r="M196" s="15" t="s">
        <v>48</v>
      </c>
      <c r="N196" s="15" t="s">
        <v>48</v>
      </c>
      <c r="O196" s="15" t="s">
        <v>48</v>
      </c>
      <c r="P196" s="15" t="s">
        <v>48</v>
      </c>
      <c r="Q196" s="15" t="s">
        <v>48</v>
      </c>
      <c r="R196" s="15" t="s">
        <v>48</v>
      </c>
      <c r="S196" s="15" t="s">
        <v>48</v>
      </c>
      <c r="T196" s="15" t="s">
        <v>48</v>
      </c>
      <c r="U196" s="15" t="s">
        <v>48</v>
      </c>
      <c r="V196" s="15" t="s">
        <v>48</v>
      </c>
      <c r="W196" s="15" t="s">
        <v>48</v>
      </c>
      <c r="X196" s="15" t="s">
        <v>48</v>
      </c>
      <c r="Y196" s="15" t="s">
        <v>48</v>
      </c>
      <c r="Z196" s="15" t="s">
        <v>48</v>
      </c>
      <c r="AA196" s="15" t="s">
        <v>48</v>
      </c>
      <c r="AB196" s="15" t="s">
        <v>48</v>
      </c>
      <c r="AC196" s="15" t="s">
        <v>48</v>
      </c>
      <c r="AD196" s="15" t="s">
        <v>48</v>
      </c>
      <c r="AE196" s="15" t="s">
        <v>48</v>
      </c>
      <c r="AF196" s="15" t="s">
        <v>48</v>
      </c>
      <c r="AG196" s="15" t="s">
        <v>48</v>
      </c>
      <c r="AH196" s="15" t="s">
        <v>48</v>
      </c>
      <c r="AI196" s="15" t="s">
        <v>48</v>
      </c>
      <c r="AJ196" s="73" t="s">
        <v>48</v>
      </c>
      <c r="AK196" s="15" t="s">
        <v>48</v>
      </c>
      <c r="AL196" s="15" t="s">
        <v>48</v>
      </c>
      <c r="AM196" s="15" t="s">
        <v>48</v>
      </c>
      <c r="AN196" s="17" t="s">
        <v>47</v>
      </c>
      <c r="AO196" s="13" t="s">
        <v>47</v>
      </c>
      <c r="AP196" s="13" t="s">
        <v>47</v>
      </c>
      <c r="AQ196" s="13" t="s">
        <v>47</v>
      </c>
      <c r="AR196" s="13" t="s">
        <v>47</v>
      </c>
      <c r="AS196" s="13" t="s">
        <v>47</v>
      </c>
      <c r="AT196" s="15" t="s">
        <v>48</v>
      </c>
      <c r="AU196" s="14" t="s">
        <v>467</v>
      </c>
      <c r="AV196" s="15" t="s">
        <v>468</v>
      </c>
      <c r="AW196" s="15" t="s">
        <v>48</v>
      </c>
      <c r="AX196" s="15" t="s">
        <v>48</v>
      </c>
      <c r="AY196" s="16" t="s">
        <v>48</v>
      </c>
      <c r="AZ196" s="15" t="s">
        <v>48</v>
      </c>
      <c r="BA196" s="15" t="s">
        <v>48</v>
      </c>
      <c r="BB196" s="15" t="s">
        <v>48</v>
      </c>
      <c r="BC196" s="15" t="s">
        <v>48</v>
      </c>
      <c r="BD196" s="15" t="s">
        <v>48</v>
      </c>
      <c r="BE196" s="15" t="s">
        <v>48</v>
      </c>
      <c r="BF196" s="17" t="s">
        <v>47</v>
      </c>
      <c r="BG196" s="13" t="s">
        <v>47</v>
      </c>
      <c r="BH196" s="13" t="s">
        <v>47</v>
      </c>
      <c r="BI196" s="13" t="s">
        <v>47</v>
      </c>
      <c r="BJ196" s="13" t="s">
        <v>47</v>
      </c>
      <c r="BK196" s="13" t="s">
        <v>47</v>
      </c>
      <c r="BL196" s="13" t="s">
        <v>47</v>
      </c>
      <c r="BM196" s="19" t="s">
        <v>47</v>
      </c>
      <c r="BN196" s="14">
        <v>1</v>
      </c>
      <c r="BO196" s="13">
        <v>0</v>
      </c>
      <c r="BP196" s="15">
        <v>0</v>
      </c>
      <c r="BQ196" s="16">
        <v>1</v>
      </c>
    </row>
    <row r="197" spans="1:69" ht="85.5" x14ac:dyDescent="0.45">
      <c r="A197" s="14" t="s">
        <v>328</v>
      </c>
      <c r="B197" s="15" t="s">
        <v>329</v>
      </c>
      <c r="C197" s="13">
        <v>18</v>
      </c>
      <c r="D197" s="15" t="s">
        <v>422</v>
      </c>
      <c r="E197" s="15" t="s">
        <v>469</v>
      </c>
      <c r="F197" s="33">
        <v>196</v>
      </c>
      <c r="G197" s="15" t="s">
        <v>470</v>
      </c>
      <c r="H197" s="14" t="s">
        <v>471</v>
      </c>
      <c r="I197" s="15" t="s">
        <v>72</v>
      </c>
      <c r="J197" s="15">
        <v>2019</v>
      </c>
      <c r="K197" s="15" t="s">
        <v>56</v>
      </c>
      <c r="L197" s="15" t="s">
        <v>48</v>
      </c>
      <c r="M197" s="15" t="s">
        <v>48</v>
      </c>
      <c r="N197" s="15" t="s">
        <v>48</v>
      </c>
      <c r="O197" s="15" t="s">
        <v>48</v>
      </c>
      <c r="P197" s="15" t="s">
        <v>48</v>
      </c>
      <c r="Q197" s="15" t="s">
        <v>48</v>
      </c>
      <c r="R197" s="15" t="s">
        <v>48</v>
      </c>
      <c r="S197" s="15" t="s">
        <v>48</v>
      </c>
      <c r="T197" s="15" t="s">
        <v>48</v>
      </c>
      <c r="U197" s="15" t="s">
        <v>48</v>
      </c>
      <c r="V197" s="15" t="s">
        <v>48</v>
      </c>
      <c r="W197" s="15" t="s">
        <v>48</v>
      </c>
      <c r="X197" s="15" t="s">
        <v>48</v>
      </c>
      <c r="Y197" s="15" t="s">
        <v>48</v>
      </c>
      <c r="Z197" s="15" t="s">
        <v>48</v>
      </c>
      <c r="AA197" s="15" t="s">
        <v>48</v>
      </c>
      <c r="AB197" s="15" t="s">
        <v>48</v>
      </c>
      <c r="AC197" s="15" t="s">
        <v>48</v>
      </c>
      <c r="AD197" s="15" t="s">
        <v>48</v>
      </c>
      <c r="AE197" s="15">
        <v>38.799999999999997</v>
      </c>
      <c r="AF197" s="15">
        <v>47.3</v>
      </c>
      <c r="AG197" s="15">
        <v>43.3</v>
      </c>
      <c r="AH197" s="15" t="s">
        <v>48</v>
      </c>
      <c r="AI197" s="15" t="s">
        <v>48</v>
      </c>
      <c r="AJ197" s="71"/>
      <c r="AK197" s="61" t="s">
        <v>45</v>
      </c>
      <c r="AL197" s="13" t="s">
        <v>46</v>
      </c>
      <c r="AM197" s="47" t="s">
        <v>92</v>
      </c>
      <c r="AN197" s="14">
        <v>1</v>
      </c>
      <c r="AO197" s="15">
        <v>1</v>
      </c>
      <c r="AP197" s="15">
        <v>1</v>
      </c>
      <c r="AQ197" s="15">
        <v>1</v>
      </c>
      <c r="AR197" s="15">
        <v>0</v>
      </c>
      <c r="AS197" s="15">
        <v>1</v>
      </c>
      <c r="AT197" s="16">
        <f t="shared" si="5"/>
        <v>5</v>
      </c>
      <c r="AU197" s="14" t="s">
        <v>835</v>
      </c>
      <c r="AV197" s="15" t="s">
        <v>850</v>
      </c>
      <c r="AW197" s="15" t="s">
        <v>48</v>
      </c>
      <c r="AX197" s="15" t="s">
        <v>48</v>
      </c>
      <c r="AY197" s="16" t="s">
        <v>48</v>
      </c>
      <c r="AZ197" s="15" t="s">
        <v>48</v>
      </c>
      <c r="BA197" s="15" t="s">
        <v>48</v>
      </c>
      <c r="BB197" s="15" t="s">
        <v>48</v>
      </c>
      <c r="BC197" s="15" t="s">
        <v>48</v>
      </c>
      <c r="BD197" s="15" t="s">
        <v>48</v>
      </c>
      <c r="BE197" s="15" t="s">
        <v>48</v>
      </c>
      <c r="BF197" s="17" t="s">
        <v>836</v>
      </c>
      <c r="BG197" s="13" t="s">
        <v>47</v>
      </c>
      <c r="BH197" s="13" t="s">
        <v>47</v>
      </c>
      <c r="BI197" s="13" t="s">
        <v>47</v>
      </c>
      <c r="BJ197" s="13" t="s">
        <v>47</v>
      </c>
      <c r="BK197" s="13" t="s">
        <v>47</v>
      </c>
      <c r="BL197" s="13" t="s">
        <v>47</v>
      </c>
      <c r="BM197" s="19" t="s">
        <v>47</v>
      </c>
      <c r="BN197" s="14">
        <v>1</v>
      </c>
      <c r="BO197" s="13">
        <v>0</v>
      </c>
      <c r="BP197" s="15">
        <v>0</v>
      </c>
      <c r="BQ197" s="16">
        <v>1</v>
      </c>
    </row>
    <row r="198" spans="1:69" ht="85.5" x14ac:dyDescent="0.45">
      <c r="A198" s="14" t="s">
        <v>328</v>
      </c>
      <c r="B198" s="15" t="s">
        <v>329</v>
      </c>
      <c r="C198" s="13">
        <v>18</v>
      </c>
      <c r="D198" s="15" t="s">
        <v>422</v>
      </c>
      <c r="E198" s="15" t="s">
        <v>469</v>
      </c>
      <c r="F198" s="15">
        <v>197</v>
      </c>
      <c r="G198" s="15" t="s">
        <v>472</v>
      </c>
      <c r="H198" s="14" t="s">
        <v>471</v>
      </c>
      <c r="I198" s="15" t="s">
        <v>72</v>
      </c>
      <c r="J198" s="15">
        <v>2019</v>
      </c>
      <c r="K198" s="15" t="s">
        <v>56</v>
      </c>
      <c r="L198" s="15" t="s">
        <v>48</v>
      </c>
      <c r="M198" s="15" t="s">
        <v>48</v>
      </c>
      <c r="N198" s="15" t="s">
        <v>48</v>
      </c>
      <c r="O198" s="15" t="s">
        <v>48</v>
      </c>
      <c r="P198" s="15" t="s">
        <v>48</v>
      </c>
      <c r="Q198" s="15" t="s">
        <v>48</v>
      </c>
      <c r="R198" s="15" t="s">
        <v>48</v>
      </c>
      <c r="S198" s="15" t="s">
        <v>48</v>
      </c>
      <c r="T198" s="15" t="s">
        <v>48</v>
      </c>
      <c r="U198" s="15" t="s">
        <v>48</v>
      </c>
      <c r="V198" s="15" t="s">
        <v>48</v>
      </c>
      <c r="W198" s="15" t="s">
        <v>48</v>
      </c>
      <c r="X198" s="15" t="s">
        <v>48</v>
      </c>
      <c r="Y198" s="15" t="s">
        <v>48</v>
      </c>
      <c r="Z198" s="15" t="s">
        <v>48</v>
      </c>
      <c r="AA198" s="15" t="s">
        <v>48</v>
      </c>
      <c r="AB198" s="15" t="s">
        <v>48</v>
      </c>
      <c r="AC198" s="15" t="s">
        <v>48</v>
      </c>
      <c r="AD198" s="15" t="s">
        <v>48</v>
      </c>
      <c r="AE198" s="15">
        <v>32.299999999999997</v>
      </c>
      <c r="AF198" s="15">
        <v>39.299999999999997</v>
      </c>
      <c r="AG198" s="15">
        <v>33.799999999999997</v>
      </c>
      <c r="AH198" s="15" t="s">
        <v>48</v>
      </c>
      <c r="AI198" s="15" t="s">
        <v>48</v>
      </c>
      <c r="AJ198" s="71"/>
      <c r="AK198" s="61" t="s">
        <v>45</v>
      </c>
      <c r="AL198" s="13" t="s">
        <v>46</v>
      </c>
      <c r="AM198" s="47" t="s">
        <v>92</v>
      </c>
      <c r="AN198" s="14">
        <v>1</v>
      </c>
      <c r="AO198" s="15">
        <v>1</v>
      </c>
      <c r="AP198" s="15">
        <v>1</v>
      </c>
      <c r="AQ198" s="15">
        <v>1</v>
      </c>
      <c r="AR198" s="15">
        <v>0</v>
      </c>
      <c r="AS198" s="15">
        <v>1</v>
      </c>
      <c r="AT198" s="16">
        <f t="shared" si="5"/>
        <v>5</v>
      </c>
      <c r="AU198" s="14" t="s">
        <v>835</v>
      </c>
      <c r="AV198" s="15" t="s">
        <v>850</v>
      </c>
      <c r="AW198" s="15" t="s">
        <v>48</v>
      </c>
      <c r="AX198" s="15" t="s">
        <v>48</v>
      </c>
      <c r="AY198" s="16" t="s">
        <v>48</v>
      </c>
      <c r="AZ198" s="15" t="s">
        <v>48</v>
      </c>
      <c r="BA198" s="15" t="s">
        <v>48</v>
      </c>
      <c r="BB198" s="15" t="s">
        <v>48</v>
      </c>
      <c r="BC198" s="15" t="s">
        <v>48</v>
      </c>
      <c r="BD198" s="15" t="s">
        <v>48</v>
      </c>
      <c r="BE198" s="15" t="s">
        <v>48</v>
      </c>
      <c r="BF198" s="17" t="s">
        <v>47</v>
      </c>
      <c r="BG198" s="13" t="s">
        <v>47</v>
      </c>
      <c r="BH198" s="13" t="s">
        <v>47</v>
      </c>
      <c r="BI198" s="13" t="s">
        <v>47</v>
      </c>
      <c r="BJ198" s="13" t="s">
        <v>47</v>
      </c>
      <c r="BK198" s="13" t="s">
        <v>47</v>
      </c>
      <c r="BL198" s="13" t="s">
        <v>47</v>
      </c>
      <c r="BM198" s="19" t="s">
        <v>47</v>
      </c>
      <c r="BN198" s="14">
        <v>1</v>
      </c>
      <c r="BO198" s="13">
        <v>0</v>
      </c>
      <c r="BP198" s="15">
        <v>0</v>
      </c>
      <c r="BQ198" s="16">
        <v>1</v>
      </c>
    </row>
    <row r="199" spans="1:69" ht="28.5" x14ac:dyDescent="0.45">
      <c r="A199" s="14" t="s">
        <v>328</v>
      </c>
      <c r="B199" s="15" t="s">
        <v>329</v>
      </c>
      <c r="C199" s="13">
        <v>18</v>
      </c>
      <c r="D199" s="15" t="s">
        <v>422</v>
      </c>
      <c r="E199" s="15" t="s">
        <v>469</v>
      </c>
      <c r="F199" s="33">
        <v>198</v>
      </c>
      <c r="G199" s="15" t="s">
        <v>473</v>
      </c>
      <c r="H199" s="14" t="s">
        <v>471</v>
      </c>
      <c r="I199" s="15" t="s">
        <v>72</v>
      </c>
      <c r="J199" s="15">
        <v>2019</v>
      </c>
      <c r="K199" s="15" t="s">
        <v>56</v>
      </c>
      <c r="L199" s="15" t="s">
        <v>48</v>
      </c>
      <c r="M199" s="15" t="s">
        <v>48</v>
      </c>
      <c r="N199" s="15" t="s">
        <v>48</v>
      </c>
      <c r="O199" s="15" t="s">
        <v>48</v>
      </c>
      <c r="P199" s="15" t="s">
        <v>48</v>
      </c>
      <c r="Q199" s="15" t="s">
        <v>48</v>
      </c>
      <c r="R199" s="15" t="s">
        <v>48</v>
      </c>
      <c r="S199" s="15" t="s">
        <v>48</v>
      </c>
      <c r="T199" s="15" t="s">
        <v>48</v>
      </c>
      <c r="U199" s="15" t="s">
        <v>48</v>
      </c>
      <c r="V199" s="15" t="s">
        <v>48</v>
      </c>
      <c r="W199" s="15" t="s">
        <v>48</v>
      </c>
      <c r="X199" s="15" t="s">
        <v>48</v>
      </c>
      <c r="Y199" s="15" t="s">
        <v>48</v>
      </c>
      <c r="Z199" s="15" t="s">
        <v>48</v>
      </c>
      <c r="AA199" s="15" t="s">
        <v>48</v>
      </c>
      <c r="AB199" s="15" t="s">
        <v>48</v>
      </c>
      <c r="AC199" s="15" t="s">
        <v>48</v>
      </c>
      <c r="AD199" s="15" t="s">
        <v>48</v>
      </c>
      <c r="AE199" s="15">
        <v>24.2</v>
      </c>
      <c r="AF199" s="15">
        <v>22.5</v>
      </c>
      <c r="AG199" s="15">
        <v>23.3</v>
      </c>
      <c r="AH199" s="15" t="s">
        <v>48</v>
      </c>
      <c r="AI199" s="15" t="s">
        <v>48</v>
      </c>
      <c r="AJ199" s="71"/>
      <c r="AK199" s="61" t="s">
        <v>45</v>
      </c>
      <c r="AL199" s="13" t="s">
        <v>46</v>
      </c>
      <c r="AM199" s="19"/>
      <c r="AN199" s="14">
        <v>1</v>
      </c>
      <c r="AO199" s="15">
        <v>1</v>
      </c>
      <c r="AP199" s="15">
        <v>1</v>
      </c>
      <c r="AQ199" s="15">
        <v>1</v>
      </c>
      <c r="AR199" s="15">
        <v>0</v>
      </c>
      <c r="AS199" s="15">
        <v>1</v>
      </c>
      <c r="AT199" s="16">
        <f t="shared" si="5"/>
        <v>5</v>
      </c>
      <c r="AU199" s="14" t="s">
        <v>48</v>
      </c>
      <c r="AV199" s="15" t="s">
        <v>48</v>
      </c>
      <c r="AW199" s="15" t="s">
        <v>48</v>
      </c>
      <c r="AX199" s="15" t="s">
        <v>48</v>
      </c>
      <c r="AY199" s="16" t="s">
        <v>48</v>
      </c>
      <c r="AZ199" s="15" t="s">
        <v>48</v>
      </c>
      <c r="BA199" s="15" t="s">
        <v>48</v>
      </c>
      <c r="BB199" s="15" t="s">
        <v>48</v>
      </c>
      <c r="BC199" s="15" t="s">
        <v>48</v>
      </c>
      <c r="BD199" s="15" t="s">
        <v>48</v>
      </c>
      <c r="BE199" s="15" t="s">
        <v>48</v>
      </c>
      <c r="BF199" s="17" t="s">
        <v>47</v>
      </c>
      <c r="BG199" s="13" t="s">
        <v>47</v>
      </c>
      <c r="BH199" s="13" t="s">
        <v>47</v>
      </c>
      <c r="BI199" s="13" t="s">
        <v>47</v>
      </c>
      <c r="BJ199" s="13" t="s">
        <v>47</v>
      </c>
      <c r="BK199" s="13" t="s">
        <v>47</v>
      </c>
      <c r="BL199" s="13" t="s">
        <v>47</v>
      </c>
      <c r="BM199" s="19" t="s">
        <v>47</v>
      </c>
      <c r="BN199" s="14">
        <v>0</v>
      </c>
      <c r="BO199" s="13">
        <v>0</v>
      </c>
      <c r="BP199" s="15">
        <v>0</v>
      </c>
      <c r="BQ199" s="16">
        <v>0</v>
      </c>
    </row>
    <row r="200" spans="1:69" ht="28.5" x14ac:dyDescent="0.45">
      <c r="A200" s="14" t="s">
        <v>328</v>
      </c>
      <c r="B200" s="15" t="s">
        <v>329</v>
      </c>
      <c r="C200" s="13">
        <v>18</v>
      </c>
      <c r="D200" s="15" t="s">
        <v>422</v>
      </c>
      <c r="E200" s="15" t="s">
        <v>469</v>
      </c>
      <c r="F200" s="15">
        <v>199</v>
      </c>
      <c r="G200" s="15" t="s">
        <v>872</v>
      </c>
      <c r="H200" s="14" t="s">
        <v>471</v>
      </c>
      <c r="I200" s="15" t="s">
        <v>72</v>
      </c>
      <c r="J200" s="15">
        <v>2019</v>
      </c>
      <c r="K200" s="15" t="s">
        <v>56</v>
      </c>
      <c r="L200" s="15" t="s">
        <v>48</v>
      </c>
      <c r="M200" s="15" t="s">
        <v>48</v>
      </c>
      <c r="N200" s="15" t="s">
        <v>48</v>
      </c>
      <c r="O200" s="15" t="s">
        <v>48</v>
      </c>
      <c r="P200" s="15" t="s">
        <v>48</v>
      </c>
      <c r="Q200" s="15" t="s">
        <v>48</v>
      </c>
      <c r="R200" s="15" t="s">
        <v>48</v>
      </c>
      <c r="S200" s="15" t="s">
        <v>48</v>
      </c>
      <c r="T200" s="15" t="s">
        <v>48</v>
      </c>
      <c r="U200" s="15" t="s">
        <v>48</v>
      </c>
      <c r="V200" s="15" t="s">
        <v>48</v>
      </c>
      <c r="W200" s="15" t="s">
        <v>48</v>
      </c>
      <c r="X200" s="15" t="s">
        <v>48</v>
      </c>
      <c r="Y200" s="15" t="s">
        <v>48</v>
      </c>
      <c r="Z200" s="15" t="s">
        <v>48</v>
      </c>
      <c r="AA200" s="15" t="s">
        <v>48</v>
      </c>
      <c r="AB200" s="15" t="s">
        <v>48</v>
      </c>
      <c r="AC200" s="15" t="s">
        <v>48</v>
      </c>
      <c r="AD200" s="15" t="s">
        <v>48</v>
      </c>
      <c r="AE200" s="15">
        <v>19</v>
      </c>
      <c r="AF200" s="15">
        <v>17.600000000000001</v>
      </c>
      <c r="AG200" s="15">
        <v>25.6</v>
      </c>
      <c r="AH200" s="15" t="s">
        <v>48</v>
      </c>
      <c r="AI200" s="15" t="s">
        <v>48</v>
      </c>
      <c r="AJ200" s="71"/>
      <c r="AK200" s="61" t="s">
        <v>59</v>
      </c>
      <c r="AL200" s="13" t="s">
        <v>60</v>
      </c>
      <c r="AM200" s="19"/>
      <c r="AN200" s="14">
        <v>1</v>
      </c>
      <c r="AO200" s="15">
        <v>1</v>
      </c>
      <c r="AP200" s="15">
        <v>1</v>
      </c>
      <c r="AQ200" s="15">
        <v>1</v>
      </c>
      <c r="AR200" s="15">
        <v>0</v>
      </c>
      <c r="AS200" s="15">
        <v>1</v>
      </c>
      <c r="AT200" s="16">
        <f t="shared" si="5"/>
        <v>5</v>
      </c>
      <c r="AU200" s="14" t="s">
        <v>48</v>
      </c>
      <c r="AV200" s="15" t="s">
        <v>48</v>
      </c>
      <c r="AW200" s="15" t="s">
        <v>48</v>
      </c>
      <c r="AX200" s="15" t="s">
        <v>48</v>
      </c>
      <c r="AY200" s="16" t="s">
        <v>48</v>
      </c>
      <c r="AZ200" s="15" t="s">
        <v>48</v>
      </c>
      <c r="BA200" s="15" t="s">
        <v>48</v>
      </c>
      <c r="BB200" s="15" t="s">
        <v>48</v>
      </c>
      <c r="BC200" s="15" t="s">
        <v>48</v>
      </c>
      <c r="BD200" s="15" t="s">
        <v>48</v>
      </c>
      <c r="BE200" s="15" t="s">
        <v>48</v>
      </c>
      <c r="BF200" s="17" t="s">
        <v>47</v>
      </c>
      <c r="BG200" s="13" t="s">
        <v>47</v>
      </c>
      <c r="BH200" s="13" t="s">
        <v>47</v>
      </c>
      <c r="BI200" s="13" t="s">
        <v>47</v>
      </c>
      <c r="BJ200" s="13" t="s">
        <v>47</v>
      </c>
      <c r="BK200" s="13" t="s">
        <v>47</v>
      </c>
      <c r="BL200" s="13" t="s">
        <v>47</v>
      </c>
      <c r="BM200" s="19" t="s">
        <v>47</v>
      </c>
      <c r="BN200" s="14">
        <v>0</v>
      </c>
      <c r="BO200" s="13">
        <v>0</v>
      </c>
      <c r="BP200" s="15">
        <v>0</v>
      </c>
      <c r="BQ200" s="16">
        <v>0</v>
      </c>
    </row>
    <row r="201" spans="1:69" ht="156.75" x14ac:dyDescent="0.45">
      <c r="A201" s="14" t="s">
        <v>328</v>
      </c>
      <c r="B201" s="15" t="s">
        <v>329</v>
      </c>
      <c r="C201" s="13">
        <v>18</v>
      </c>
      <c r="D201" s="15" t="s">
        <v>422</v>
      </c>
      <c r="E201" s="15" t="s">
        <v>469</v>
      </c>
      <c r="F201" s="33">
        <v>200</v>
      </c>
      <c r="G201" s="15" t="s">
        <v>474</v>
      </c>
      <c r="H201" s="14" t="s">
        <v>471</v>
      </c>
      <c r="I201" s="15" t="s">
        <v>72</v>
      </c>
      <c r="J201" s="15">
        <v>2019</v>
      </c>
      <c r="K201" s="15" t="s">
        <v>56</v>
      </c>
      <c r="L201" s="15" t="s">
        <v>48</v>
      </c>
      <c r="M201" s="15" t="s">
        <v>48</v>
      </c>
      <c r="N201" s="15" t="s">
        <v>48</v>
      </c>
      <c r="O201" s="15" t="s">
        <v>48</v>
      </c>
      <c r="P201" s="15" t="s">
        <v>48</v>
      </c>
      <c r="Q201" s="15" t="s">
        <v>48</v>
      </c>
      <c r="R201" s="15" t="s">
        <v>48</v>
      </c>
      <c r="S201" s="15" t="s">
        <v>48</v>
      </c>
      <c r="T201" s="15" t="s">
        <v>48</v>
      </c>
      <c r="U201" s="15" t="s">
        <v>48</v>
      </c>
      <c r="V201" s="15" t="s">
        <v>48</v>
      </c>
      <c r="W201" s="15" t="s">
        <v>48</v>
      </c>
      <c r="X201" s="15" t="s">
        <v>48</v>
      </c>
      <c r="Y201" s="15" t="s">
        <v>48</v>
      </c>
      <c r="Z201" s="15" t="s">
        <v>48</v>
      </c>
      <c r="AA201" s="15" t="s">
        <v>48</v>
      </c>
      <c r="AB201" s="15" t="s">
        <v>48</v>
      </c>
      <c r="AC201" s="15" t="s">
        <v>48</v>
      </c>
      <c r="AD201" s="15" t="s">
        <v>48</v>
      </c>
      <c r="AE201" s="15">
        <v>51.9</v>
      </c>
      <c r="AF201" s="15">
        <v>52.7</v>
      </c>
      <c r="AG201" s="15">
        <v>53.4</v>
      </c>
      <c r="AH201" s="15" t="s">
        <v>48</v>
      </c>
      <c r="AI201" s="15" t="s">
        <v>48</v>
      </c>
      <c r="AJ201" s="71"/>
      <c r="AK201" s="61" t="s">
        <v>45</v>
      </c>
      <c r="AL201" s="13" t="s">
        <v>46</v>
      </c>
      <c r="AM201" s="47" t="s">
        <v>92</v>
      </c>
      <c r="AN201" s="14">
        <v>1</v>
      </c>
      <c r="AO201" s="15">
        <v>1</v>
      </c>
      <c r="AP201" s="15">
        <v>1</v>
      </c>
      <c r="AQ201" s="15">
        <v>1</v>
      </c>
      <c r="AR201" s="15">
        <v>0</v>
      </c>
      <c r="AS201" s="15">
        <v>1</v>
      </c>
      <c r="AT201" s="16">
        <f t="shared" si="5"/>
        <v>5</v>
      </c>
      <c r="AU201" s="14" t="s">
        <v>852</v>
      </c>
      <c r="AV201" s="15" t="s">
        <v>851</v>
      </c>
      <c r="AW201" s="15" t="s">
        <v>48</v>
      </c>
      <c r="AX201" s="15" t="s">
        <v>48</v>
      </c>
      <c r="AY201" s="16" t="s">
        <v>48</v>
      </c>
      <c r="AZ201" s="15" t="s">
        <v>48</v>
      </c>
      <c r="BA201" s="15" t="s">
        <v>48</v>
      </c>
      <c r="BB201" s="15" t="s">
        <v>48</v>
      </c>
      <c r="BC201" s="15" t="s">
        <v>48</v>
      </c>
      <c r="BD201" s="15" t="s">
        <v>48</v>
      </c>
      <c r="BE201" s="15" t="s">
        <v>48</v>
      </c>
      <c r="BF201" s="17" t="s">
        <v>47</v>
      </c>
      <c r="BG201" s="13" t="s">
        <v>47</v>
      </c>
      <c r="BH201" s="13" t="s">
        <v>47</v>
      </c>
      <c r="BI201" s="13" t="s">
        <v>47</v>
      </c>
      <c r="BJ201" s="13" t="s">
        <v>47</v>
      </c>
      <c r="BK201" s="13" t="s">
        <v>47</v>
      </c>
      <c r="BL201" s="13" t="s">
        <v>47</v>
      </c>
      <c r="BM201" s="19" t="s">
        <v>47</v>
      </c>
      <c r="BN201" s="14">
        <v>1</v>
      </c>
      <c r="BO201" s="13">
        <v>0</v>
      </c>
      <c r="BP201" s="15">
        <v>0</v>
      </c>
      <c r="BQ201" s="16">
        <v>1</v>
      </c>
    </row>
    <row r="202" spans="1:69" ht="156.75" x14ac:dyDescent="0.45">
      <c r="A202" s="14" t="s">
        <v>328</v>
      </c>
      <c r="B202" s="15" t="s">
        <v>329</v>
      </c>
      <c r="C202" s="13">
        <v>18</v>
      </c>
      <c r="D202" s="15" t="s">
        <v>422</v>
      </c>
      <c r="E202" s="15" t="s">
        <v>469</v>
      </c>
      <c r="F202" s="15">
        <v>201</v>
      </c>
      <c r="G202" s="15" t="s">
        <v>475</v>
      </c>
      <c r="H202" s="14" t="s">
        <v>471</v>
      </c>
      <c r="I202" s="15" t="s">
        <v>72</v>
      </c>
      <c r="J202" s="15">
        <v>2019</v>
      </c>
      <c r="K202" s="15" t="s">
        <v>56</v>
      </c>
      <c r="L202" s="15" t="s">
        <v>48</v>
      </c>
      <c r="M202" s="15" t="s">
        <v>48</v>
      </c>
      <c r="N202" s="15" t="s">
        <v>48</v>
      </c>
      <c r="O202" s="15" t="s">
        <v>48</v>
      </c>
      <c r="P202" s="15" t="s">
        <v>48</v>
      </c>
      <c r="Q202" s="15" t="s">
        <v>48</v>
      </c>
      <c r="R202" s="15" t="s">
        <v>48</v>
      </c>
      <c r="S202" s="15" t="s">
        <v>48</v>
      </c>
      <c r="T202" s="15" t="s">
        <v>48</v>
      </c>
      <c r="U202" s="15" t="s">
        <v>48</v>
      </c>
      <c r="V202" s="15" t="s">
        <v>48</v>
      </c>
      <c r="W202" s="15" t="s">
        <v>48</v>
      </c>
      <c r="X202" s="15" t="s">
        <v>48</v>
      </c>
      <c r="Y202" s="15" t="s">
        <v>48</v>
      </c>
      <c r="Z202" s="15" t="s">
        <v>48</v>
      </c>
      <c r="AA202" s="15" t="s">
        <v>48</v>
      </c>
      <c r="AB202" s="15" t="s">
        <v>48</v>
      </c>
      <c r="AC202" s="15" t="s">
        <v>48</v>
      </c>
      <c r="AD202" s="15" t="s">
        <v>48</v>
      </c>
      <c r="AE202" s="15">
        <v>53.3</v>
      </c>
      <c r="AF202" s="15">
        <v>53.9</v>
      </c>
      <c r="AG202" s="15">
        <v>54.4</v>
      </c>
      <c r="AH202" s="15" t="s">
        <v>48</v>
      </c>
      <c r="AI202" s="15" t="s">
        <v>48</v>
      </c>
      <c r="AJ202" s="71"/>
      <c r="AK202" s="61" t="s">
        <v>45</v>
      </c>
      <c r="AL202" s="13" t="s">
        <v>46</v>
      </c>
      <c r="AM202" s="47" t="s">
        <v>92</v>
      </c>
      <c r="AN202" s="14">
        <v>1</v>
      </c>
      <c r="AO202" s="15">
        <v>1</v>
      </c>
      <c r="AP202" s="15">
        <v>1</v>
      </c>
      <c r="AQ202" s="15">
        <v>1</v>
      </c>
      <c r="AR202" s="15">
        <v>0</v>
      </c>
      <c r="AS202" s="15">
        <v>1</v>
      </c>
      <c r="AT202" s="16">
        <f t="shared" si="5"/>
        <v>5</v>
      </c>
      <c r="AU202" s="14" t="s">
        <v>852</v>
      </c>
      <c r="AV202" s="15" t="s">
        <v>851</v>
      </c>
      <c r="AW202" s="15" t="s">
        <v>48</v>
      </c>
      <c r="AX202" s="15" t="s">
        <v>48</v>
      </c>
      <c r="AY202" s="16" t="s">
        <v>48</v>
      </c>
      <c r="AZ202" s="15" t="s">
        <v>48</v>
      </c>
      <c r="BA202" s="15" t="s">
        <v>48</v>
      </c>
      <c r="BB202" s="15" t="s">
        <v>48</v>
      </c>
      <c r="BC202" s="15" t="s">
        <v>48</v>
      </c>
      <c r="BD202" s="15" t="s">
        <v>48</v>
      </c>
      <c r="BE202" s="15" t="s">
        <v>48</v>
      </c>
      <c r="BF202" s="17" t="s">
        <v>47</v>
      </c>
      <c r="BG202" s="13" t="s">
        <v>47</v>
      </c>
      <c r="BH202" s="13" t="s">
        <v>47</v>
      </c>
      <c r="BI202" s="13" t="s">
        <v>47</v>
      </c>
      <c r="BJ202" s="13" t="s">
        <v>47</v>
      </c>
      <c r="BK202" s="13" t="s">
        <v>47</v>
      </c>
      <c r="BL202" s="13" t="s">
        <v>47</v>
      </c>
      <c r="BM202" s="19" t="s">
        <v>47</v>
      </c>
      <c r="BN202" s="14">
        <v>1</v>
      </c>
      <c r="BO202" s="13">
        <v>0</v>
      </c>
      <c r="BP202" s="15">
        <v>0</v>
      </c>
      <c r="BQ202" s="16">
        <v>1</v>
      </c>
    </row>
    <row r="203" spans="1:69" ht="156.75" x14ac:dyDescent="0.45">
      <c r="A203" s="14" t="s">
        <v>328</v>
      </c>
      <c r="B203" s="15" t="s">
        <v>329</v>
      </c>
      <c r="C203" s="13">
        <v>18</v>
      </c>
      <c r="D203" s="15" t="s">
        <v>422</v>
      </c>
      <c r="E203" s="15" t="s">
        <v>469</v>
      </c>
      <c r="F203" s="33">
        <v>202</v>
      </c>
      <c r="G203" s="15" t="s">
        <v>476</v>
      </c>
      <c r="H203" s="14" t="s">
        <v>471</v>
      </c>
      <c r="I203" s="15" t="s">
        <v>72</v>
      </c>
      <c r="J203" s="15">
        <v>2019</v>
      </c>
      <c r="K203" s="15" t="s">
        <v>56</v>
      </c>
      <c r="L203" s="15" t="s">
        <v>48</v>
      </c>
      <c r="M203" s="15" t="s">
        <v>48</v>
      </c>
      <c r="N203" s="15" t="s">
        <v>48</v>
      </c>
      <c r="O203" s="15" t="s">
        <v>48</v>
      </c>
      <c r="P203" s="15" t="s">
        <v>48</v>
      </c>
      <c r="Q203" s="15" t="s">
        <v>48</v>
      </c>
      <c r="R203" s="15" t="s">
        <v>48</v>
      </c>
      <c r="S203" s="15" t="s">
        <v>48</v>
      </c>
      <c r="T203" s="15" t="s">
        <v>48</v>
      </c>
      <c r="U203" s="15" t="s">
        <v>48</v>
      </c>
      <c r="V203" s="15" t="s">
        <v>48</v>
      </c>
      <c r="W203" s="15" t="s">
        <v>48</v>
      </c>
      <c r="X203" s="15" t="s">
        <v>48</v>
      </c>
      <c r="Y203" s="15" t="s">
        <v>48</v>
      </c>
      <c r="Z203" s="15" t="s">
        <v>48</v>
      </c>
      <c r="AA203" s="15" t="s">
        <v>48</v>
      </c>
      <c r="AB203" s="15" t="s">
        <v>48</v>
      </c>
      <c r="AC203" s="15" t="s">
        <v>48</v>
      </c>
      <c r="AD203" s="15" t="s">
        <v>48</v>
      </c>
      <c r="AE203" s="15">
        <v>41.9</v>
      </c>
      <c r="AF203" s="15">
        <v>43.7</v>
      </c>
      <c r="AG203" s="15">
        <v>49.8</v>
      </c>
      <c r="AH203" s="15" t="s">
        <v>48</v>
      </c>
      <c r="AI203" s="15" t="s">
        <v>48</v>
      </c>
      <c r="AJ203" s="71"/>
      <c r="AK203" s="61" t="s">
        <v>59</v>
      </c>
      <c r="AL203" s="13" t="s">
        <v>60</v>
      </c>
      <c r="AM203" s="47" t="s">
        <v>92</v>
      </c>
      <c r="AN203" s="14">
        <v>1</v>
      </c>
      <c r="AO203" s="15">
        <v>1</v>
      </c>
      <c r="AP203" s="15">
        <v>1</v>
      </c>
      <c r="AQ203" s="15">
        <v>1</v>
      </c>
      <c r="AR203" s="15">
        <v>0</v>
      </c>
      <c r="AS203" s="15">
        <v>1</v>
      </c>
      <c r="AT203" s="16">
        <f t="shared" si="5"/>
        <v>5</v>
      </c>
      <c r="AU203" s="14" t="s">
        <v>852</v>
      </c>
      <c r="AV203" s="15" t="s">
        <v>851</v>
      </c>
      <c r="AW203" s="15" t="s">
        <v>48</v>
      </c>
      <c r="AX203" s="15" t="s">
        <v>48</v>
      </c>
      <c r="AY203" s="16" t="s">
        <v>48</v>
      </c>
      <c r="AZ203" s="15" t="s">
        <v>48</v>
      </c>
      <c r="BA203" s="15" t="s">
        <v>48</v>
      </c>
      <c r="BB203" s="15" t="s">
        <v>48</v>
      </c>
      <c r="BC203" s="15" t="s">
        <v>48</v>
      </c>
      <c r="BD203" s="15" t="s">
        <v>48</v>
      </c>
      <c r="BE203" s="15" t="s">
        <v>48</v>
      </c>
      <c r="BF203" s="17" t="s">
        <v>47</v>
      </c>
      <c r="BG203" s="13" t="s">
        <v>47</v>
      </c>
      <c r="BH203" s="13" t="s">
        <v>47</v>
      </c>
      <c r="BI203" s="13" t="s">
        <v>47</v>
      </c>
      <c r="BJ203" s="13" t="s">
        <v>47</v>
      </c>
      <c r="BK203" s="13" t="s">
        <v>47</v>
      </c>
      <c r="BL203" s="13" t="s">
        <v>47</v>
      </c>
      <c r="BM203" s="19" t="s">
        <v>47</v>
      </c>
      <c r="BN203" s="14">
        <v>1</v>
      </c>
      <c r="BO203" s="13">
        <v>0</v>
      </c>
      <c r="BP203" s="15">
        <v>0</v>
      </c>
      <c r="BQ203" s="16">
        <v>1</v>
      </c>
    </row>
    <row r="204" spans="1:69" ht="28.5" x14ac:dyDescent="0.45">
      <c r="A204" s="14" t="s">
        <v>328</v>
      </c>
      <c r="B204" s="15" t="s">
        <v>329</v>
      </c>
      <c r="C204" s="13">
        <v>18</v>
      </c>
      <c r="D204" s="15" t="s">
        <v>422</v>
      </c>
      <c r="E204" s="15" t="s">
        <v>469</v>
      </c>
      <c r="F204" s="15">
        <v>203</v>
      </c>
      <c r="G204" s="15" t="s">
        <v>477</v>
      </c>
      <c r="H204" s="14" t="s">
        <v>471</v>
      </c>
      <c r="I204" s="15" t="s">
        <v>72</v>
      </c>
      <c r="J204" s="15">
        <v>2019</v>
      </c>
      <c r="K204" s="15" t="s">
        <v>56</v>
      </c>
      <c r="L204" s="15" t="s">
        <v>48</v>
      </c>
      <c r="M204" s="15" t="s">
        <v>48</v>
      </c>
      <c r="N204" s="15" t="s">
        <v>48</v>
      </c>
      <c r="O204" s="15" t="s">
        <v>48</v>
      </c>
      <c r="P204" s="15" t="s">
        <v>48</v>
      </c>
      <c r="Q204" s="15" t="s">
        <v>48</v>
      </c>
      <c r="R204" s="15" t="s">
        <v>48</v>
      </c>
      <c r="S204" s="15" t="s">
        <v>48</v>
      </c>
      <c r="T204" s="15" t="s">
        <v>48</v>
      </c>
      <c r="U204" s="15" t="s">
        <v>48</v>
      </c>
      <c r="V204" s="15" t="s">
        <v>48</v>
      </c>
      <c r="W204" s="15" t="s">
        <v>48</v>
      </c>
      <c r="X204" s="15" t="s">
        <v>48</v>
      </c>
      <c r="Y204" s="15" t="s">
        <v>48</v>
      </c>
      <c r="Z204" s="15" t="s">
        <v>48</v>
      </c>
      <c r="AA204" s="15" t="s">
        <v>48</v>
      </c>
      <c r="AB204" s="15" t="s">
        <v>48</v>
      </c>
      <c r="AC204" s="15" t="s">
        <v>48</v>
      </c>
      <c r="AD204" s="15" t="s">
        <v>48</v>
      </c>
      <c r="AE204" s="15">
        <v>17</v>
      </c>
      <c r="AF204" s="15">
        <v>18.399999999999999</v>
      </c>
      <c r="AG204" s="15">
        <v>19</v>
      </c>
      <c r="AH204" s="15" t="s">
        <v>48</v>
      </c>
      <c r="AI204" s="15" t="s">
        <v>48</v>
      </c>
      <c r="AJ204" s="71"/>
      <c r="AK204" s="61" t="s">
        <v>45</v>
      </c>
      <c r="AL204" s="13" t="s">
        <v>46</v>
      </c>
      <c r="AM204" s="19"/>
      <c r="AN204" s="14">
        <v>1</v>
      </c>
      <c r="AO204" s="15">
        <v>1</v>
      </c>
      <c r="AP204" s="15">
        <v>1</v>
      </c>
      <c r="AQ204" s="15">
        <v>1</v>
      </c>
      <c r="AR204" s="15">
        <v>0</v>
      </c>
      <c r="AS204" s="15">
        <v>1</v>
      </c>
      <c r="AT204" s="16">
        <f t="shared" si="5"/>
        <v>5</v>
      </c>
      <c r="AU204" s="14" t="s">
        <v>48</v>
      </c>
      <c r="AV204" s="15" t="s">
        <v>48</v>
      </c>
      <c r="AW204" s="15" t="s">
        <v>48</v>
      </c>
      <c r="AX204" s="15" t="s">
        <v>48</v>
      </c>
      <c r="AY204" s="16" t="s">
        <v>48</v>
      </c>
      <c r="AZ204" s="15" t="s">
        <v>48</v>
      </c>
      <c r="BA204" s="15" t="s">
        <v>48</v>
      </c>
      <c r="BB204" s="15" t="s">
        <v>48</v>
      </c>
      <c r="BC204" s="15" t="s">
        <v>48</v>
      </c>
      <c r="BD204" s="15" t="s">
        <v>48</v>
      </c>
      <c r="BE204" s="15" t="s">
        <v>48</v>
      </c>
      <c r="BF204" s="17" t="s">
        <v>47</v>
      </c>
      <c r="BG204" s="13" t="s">
        <v>47</v>
      </c>
      <c r="BH204" s="13" t="s">
        <v>47</v>
      </c>
      <c r="BI204" s="13" t="s">
        <v>47</v>
      </c>
      <c r="BJ204" s="13" t="s">
        <v>47</v>
      </c>
      <c r="BK204" s="13" t="s">
        <v>47</v>
      </c>
      <c r="BL204" s="13" t="s">
        <v>47</v>
      </c>
      <c r="BM204" s="19" t="s">
        <v>47</v>
      </c>
      <c r="BN204" s="14">
        <v>0</v>
      </c>
      <c r="BO204" s="13">
        <v>0</v>
      </c>
      <c r="BP204" s="15">
        <v>0</v>
      </c>
      <c r="BQ204" s="16">
        <v>0</v>
      </c>
    </row>
    <row r="205" spans="1:69" ht="28.5" x14ac:dyDescent="0.45">
      <c r="A205" s="14" t="s">
        <v>328</v>
      </c>
      <c r="B205" s="15" t="s">
        <v>329</v>
      </c>
      <c r="C205" s="13">
        <v>18</v>
      </c>
      <c r="D205" s="15" t="s">
        <v>422</v>
      </c>
      <c r="E205" s="15" t="s">
        <v>469</v>
      </c>
      <c r="F205" s="33">
        <v>204</v>
      </c>
      <c r="G205" s="15" t="s">
        <v>478</v>
      </c>
      <c r="H205" s="14" t="s">
        <v>471</v>
      </c>
      <c r="I205" s="15" t="s">
        <v>72</v>
      </c>
      <c r="J205" s="15">
        <v>2019</v>
      </c>
      <c r="K205" s="15" t="s">
        <v>56</v>
      </c>
      <c r="L205" s="15" t="s">
        <v>48</v>
      </c>
      <c r="M205" s="15" t="s">
        <v>48</v>
      </c>
      <c r="N205" s="15" t="s">
        <v>48</v>
      </c>
      <c r="O205" s="15" t="s">
        <v>48</v>
      </c>
      <c r="P205" s="15" t="s">
        <v>48</v>
      </c>
      <c r="Q205" s="15" t="s">
        <v>48</v>
      </c>
      <c r="R205" s="15" t="s">
        <v>48</v>
      </c>
      <c r="S205" s="15" t="s">
        <v>48</v>
      </c>
      <c r="T205" s="15" t="s">
        <v>48</v>
      </c>
      <c r="U205" s="15" t="s">
        <v>48</v>
      </c>
      <c r="V205" s="15" t="s">
        <v>48</v>
      </c>
      <c r="W205" s="15" t="s">
        <v>48</v>
      </c>
      <c r="X205" s="15" t="s">
        <v>48</v>
      </c>
      <c r="Y205" s="15" t="s">
        <v>48</v>
      </c>
      <c r="Z205" s="15" t="s">
        <v>48</v>
      </c>
      <c r="AA205" s="15" t="s">
        <v>48</v>
      </c>
      <c r="AB205" s="15" t="s">
        <v>48</v>
      </c>
      <c r="AC205" s="15" t="s">
        <v>48</v>
      </c>
      <c r="AD205" s="15" t="s">
        <v>48</v>
      </c>
      <c r="AE205" s="15">
        <v>1.5</v>
      </c>
      <c r="AF205" s="15">
        <v>5</v>
      </c>
      <c r="AG205" s="15">
        <v>11.5</v>
      </c>
      <c r="AH205" s="15" t="s">
        <v>48</v>
      </c>
      <c r="AI205" s="15" t="s">
        <v>48</v>
      </c>
      <c r="AJ205" s="71"/>
      <c r="AK205" s="61" t="s">
        <v>59</v>
      </c>
      <c r="AL205" s="13" t="s">
        <v>60</v>
      </c>
      <c r="AM205" s="19"/>
      <c r="AN205" s="14">
        <v>1</v>
      </c>
      <c r="AO205" s="15">
        <v>1</v>
      </c>
      <c r="AP205" s="15">
        <v>1</v>
      </c>
      <c r="AQ205" s="15">
        <v>1</v>
      </c>
      <c r="AR205" s="15">
        <v>0</v>
      </c>
      <c r="AS205" s="15">
        <v>1</v>
      </c>
      <c r="AT205" s="16">
        <f t="shared" si="5"/>
        <v>5</v>
      </c>
      <c r="AU205" s="14" t="s">
        <v>48</v>
      </c>
      <c r="AV205" s="15" t="s">
        <v>48</v>
      </c>
      <c r="AW205" s="15" t="s">
        <v>48</v>
      </c>
      <c r="AX205" s="15" t="s">
        <v>48</v>
      </c>
      <c r="AY205" s="16" t="s">
        <v>48</v>
      </c>
      <c r="AZ205" s="15" t="s">
        <v>48</v>
      </c>
      <c r="BA205" s="15" t="s">
        <v>48</v>
      </c>
      <c r="BB205" s="15" t="s">
        <v>48</v>
      </c>
      <c r="BC205" s="15" t="s">
        <v>48</v>
      </c>
      <c r="BD205" s="15" t="s">
        <v>48</v>
      </c>
      <c r="BE205" s="15" t="s">
        <v>48</v>
      </c>
      <c r="BF205" s="17" t="s">
        <v>47</v>
      </c>
      <c r="BG205" s="13" t="s">
        <v>47</v>
      </c>
      <c r="BH205" s="13" t="s">
        <v>47</v>
      </c>
      <c r="BI205" s="13" t="s">
        <v>47</v>
      </c>
      <c r="BJ205" s="13" t="s">
        <v>47</v>
      </c>
      <c r="BK205" s="13" t="s">
        <v>47</v>
      </c>
      <c r="BL205" s="13" t="s">
        <v>47</v>
      </c>
      <c r="BM205" s="19" t="s">
        <v>47</v>
      </c>
      <c r="BN205" s="14">
        <v>0</v>
      </c>
      <c r="BO205" s="13">
        <v>0</v>
      </c>
      <c r="BP205" s="15">
        <v>0</v>
      </c>
      <c r="BQ205" s="16">
        <v>0</v>
      </c>
    </row>
    <row r="206" spans="1:69" ht="28.5" x14ac:dyDescent="0.45">
      <c r="A206" s="14" t="s">
        <v>328</v>
      </c>
      <c r="B206" s="15" t="s">
        <v>329</v>
      </c>
      <c r="C206" s="13">
        <v>18</v>
      </c>
      <c r="D206" s="15" t="s">
        <v>422</v>
      </c>
      <c r="E206" s="15" t="s">
        <v>469</v>
      </c>
      <c r="F206" s="15">
        <v>205</v>
      </c>
      <c r="G206" s="15" t="s">
        <v>479</v>
      </c>
      <c r="H206" s="14" t="s">
        <v>471</v>
      </c>
      <c r="I206" s="15" t="s">
        <v>72</v>
      </c>
      <c r="J206" s="15">
        <v>2019</v>
      </c>
      <c r="K206" s="15" t="s">
        <v>56</v>
      </c>
      <c r="L206" s="15" t="s">
        <v>48</v>
      </c>
      <c r="M206" s="15" t="s">
        <v>48</v>
      </c>
      <c r="N206" s="15" t="s">
        <v>48</v>
      </c>
      <c r="O206" s="15" t="s">
        <v>48</v>
      </c>
      <c r="P206" s="15" t="s">
        <v>48</v>
      </c>
      <c r="Q206" s="15" t="s">
        <v>48</v>
      </c>
      <c r="R206" s="15" t="s">
        <v>48</v>
      </c>
      <c r="S206" s="15" t="s">
        <v>48</v>
      </c>
      <c r="T206" s="15" t="s">
        <v>48</v>
      </c>
      <c r="U206" s="15" t="s">
        <v>48</v>
      </c>
      <c r="V206" s="15" t="s">
        <v>48</v>
      </c>
      <c r="W206" s="15" t="s">
        <v>48</v>
      </c>
      <c r="X206" s="15" t="s">
        <v>48</v>
      </c>
      <c r="Y206" s="15" t="s">
        <v>48</v>
      </c>
      <c r="Z206" s="15" t="s">
        <v>48</v>
      </c>
      <c r="AA206" s="15" t="s">
        <v>48</v>
      </c>
      <c r="AB206" s="15" t="s">
        <v>48</v>
      </c>
      <c r="AC206" s="15" t="s">
        <v>48</v>
      </c>
      <c r="AD206" s="15" t="s">
        <v>48</v>
      </c>
      <c r="AE206" s="15">
        <v>0.7</v>
      </c>
      <c r="AF206" s="15">
        <v>3.3</v>
      </c>
      <c r="AG206" s="15">
        <v>7.7</v>
      </c>
      <c r="AH206" s="15" t="s">
        <v>48</v>
      </c>
      <c r="AI206" s="15" t="s">
        <v>48</v>
      </c>
      <c r="AJ206" s="71"/>
      <c r="AK206" s="61" t="s">
        <v>59</v>
      </c>
      <c r="AL206" s="13" t="s">
        <v>60</v>
      </c>
      <c r="AM206" s="19"/>
      <c r="AN206" s="14">
        <v>1</v>
      </c>
      <c r="AO206" s="15">
        <v>1</v>
      </c>
      <c r="AP206" s="15">
        <v>1</v>
      </c>
      <c r="AQ206" s="15">
        <v>1</v>
      </c>
      <c r="AR206" s="15">
        <v>0</v>
      </c>
      <c r="AS206" s="15">
        <v>1</v>
      </c>
      <c r="AT206" s="16">
        <f t="shared" si="5"/>
        <v>5</v>
      </c>
      <c r="AU206" s="14" t="s">
        <v>48</v>
      </c>
      <c r="AV206" s="15" t="s">
        <v>48</v>
      </c>
      <c r="AW206" s="15" t="s">
        <v>48</v>
      </c>
      <c r="AX206" s="15" t="s">
        <v>48</v>
      </c>
      <c r="AY206" s="16" t="s">
        <v>48</v>
      </c>
      <c r="AZ206" s="15" t="s">
        <v>48</v>
      </c>
      <c r="BA206" s="15" t="s">
        <v>48</v>
      </c>
      <c r="BB206" s="15" t="s">
        <v>48</v>
      </c>
      <c r="BC206" s="15" t="s">
        <v>48</v>
      </c>
      <c r="BD206" s="15" t="s">
        <v>48</v>
      </c>
      <c r="BE206" s="15" t="s">
        <v>48</v>
      </c>
      <c r="BF206" s="17" t="s">
        <v>47</v>
      </c>
      <c r="BG206" s="13" t="s">
        <v>47</v>
      </c>
      <c r="BH206" s="13" t="s">
        <v>47</v>
      </c>
      <c r="BI206" s="13" t="s">
        <v>47</v>
      </c>
      <c r="BJ206" s="13" t="s">
        <v>47</v>
      </c>
      <c r="BK206" s="13" t="s">
        <v>47</v>
      </c>
      <c r="BL206" s="13" t="s">
        <v>47</v>
      </c>
      <c r="BM206" s="19" t="s">
        <v>47</v>
      </c>
      <c r="BN206" s="14">
        <v>0</v>
      </c>
      <c r="BO206" s="13">
        <v>0</v>
      </c>
      <c r="BP206" s="15">
        <v>0</v>
      </c>
      <c r="BQ206" s="16">
        <v>0</v>
      </c>
    </row>
    <row r="207" spans="1:69" ht="28.5" x14ac:dyDescent="0.45">
      <c r="A207" s="14" t="s">
        <v>328</v>
      </c>
      <c r="B207" s="15" t="s">
        <v>329</v>
      </c>
      <c r="C207" s="13">
        <v>18</v>
      </c>
      <c r="D207" s="15" t="s">
        <v>422</v>
      </c>
      <c r="E207" s="15" t="s">
        <v>480</v>
      </c>
      <c r="F207" s="33">
        <v>206</v>
      </c>
      <c r="G207" s="15" t="s">
        <v>481</v>
      </c>
      <c r="H207" s="14" t="s">
        <v>730</v>
      </c>
      <c r="I207" s="15" t="s">
        <v>72</v>
      </c>
      <c r="J207" s="15">
        <v>2021</v>
      </c>
      <c r="K207" s="15" t="s">
        <v>56</v>
      </c>
      <c r="L207" s="15" t="s">
        <v>47</v>
      </c>
      <c r="M207" s="15" t="s">
        <v>47</v>
      </c>
      <c r="N207" s="15" t="s">
        <v>47</v>
      </c>
      <c r="O207" s="15" t="s">
        <v>47</v>
      </c>
      <c r="P207" s="15" t="s">
        <v>47</v>
      </c>
      <c r="Q207" s="15" t="s">
        <v>47</v>
      </c>
      <c r="R207" s="15" t="s">
        <v>47</v>
      </c>
      <c r="S207" s="15" t="s">
        <v>47</v>
      </c>
      <c r="T207" s="15" t="s">
        <v>47</v>
      </c>
      <c r="U207" s="15" t="s">
        <v>47</v>
      </c>
      <c r="V207" s="15" t="s">
        <v>47</v>
      </c>
      <c r="W207" s="15" t="s">
        <v>47</v>
      </c>
      <c r="X207" s="15" t="s">
        <v>47</v>
      </c>
      <c r="Y207" s="15" t="s">
        <v>47</v>
      </c>
      <c r="Z207" s="15" t="s">
        <v>47</v>
      </c>
      <c r="AA207" s="15" t="s">
        <v>47</v>
      </c>
      <c r="AB207" s="15" t="s">
        <v>47</v>
      </c>
      <c r="AC207" s="15" t="s">
        <v>47</v>
      </c>
      <c r="AD207" s="15" t="s">
        <v>47</v>
      </c>
      <c r="AE207" s="15" t="s">
        <v>47</v>
      </c>
      <c r="AF207" s="15" t="s">
        <v>47</v>
      </c>
      <c r="AG207" s="15">
        <v>71.2</v>
      </c>
      <c r="AH207" s="15">
        <v>75.400000000000006</v>
      </c>
      <c r="AI207" s="15">
        <v>75.400000000000006</v>
      </c>
      <c r="AJ207" s="71"/>
      <c r="AK207" s="61" t="s">
        <v>45</v>
      </c>
      <c r="AL207" s="13" t="s">
        <v>46</v>
      </c>
      <c r="AM207" s="19"/>
      <c r="AN207" s="14">
        <v>1</v>
      </c>
      <c r="AO207" s="15">
        <v>1</v>
      </c>
      <c r="AP207" s="15">
        <v>1</v>
      </c>
      <c r="AQ207" s="15">
        <v>1</v>
      </c>
      <c r="AR207" s="15">
        <v>1</v>
      </c>
      <c r="AS207" s="15">
        <v>1</v>
      </c>
      <c r="AT207" s="16">
        <f t="shared" si="5"/>
        <v>6</v>
      </c>
      <c r="AU207" s="14" t="s">
        <v>48</v>
      </c>
      <c r="AV207" s="15" t="s">
        <v>48</v>
      </c>
      <c r="AW207" s="15" t="s">
        <v>48</v>
      </c>
      <c r="AX207" s="15" t="s">
        <v>48</v>
      </c>
      <c r="AY207" s="16" t="s">
        <v>48</v>
      </c>
      <c r="AZ207" s="15" t="s">
        <v>48</v>
      </c>
      <c r="BA207" s="15" t="s">
        <v>48</v>
      </c>
      <c r="BB207" s="15" t="s">
        <v>48</v>
      </c>
      <c r="BC207" s="15" t="s">
        <v>48</v>
      </c>
      <c r="BD207" s="15" t="s">
        <v>48</v>
      </c>
      <c r="BE207" s="15" t="s">
        <v>48</v>
      </c>
      <c r="BF207" s="17" t="s">
        <v>47</v>
      </c>
      <c r="BG207" s="13" t="s">
        <v>47</v>
      </c>
      <c r="BH207" s="13" t="s">
        <v>47</v>
      </c>
      <c r="BI207" s="13" t="s">
        <v>47</v>
      </c>
      <c r="BJ207" s="13" t="s">
        <v>47</v>
      </c>
      <c r="BK207" s="13" t="s">
        <v>47</v>
      </c>
      <c r="BL207" s="13" t="s">
        <v>47</v>
      </c>
      <c r="BM207" s="19" t="s">
        <v>47</v>
      </c>
      <c r="BN207" s="14">
        <v>0</v>
      </c>
      <c r="BO207" s="13">
        <v>0</v>
      </c>
      <c r="BP207" s="15">
        <v>0</v>
      </c>
      <c r="BQ207" s="16">
        <v>0</v>
      </c>
    </row>
    <row r="208" spans="1:69" ht="156.75" x14ac:dyDescent="0.45">
      <c r="A208" s="14" t="s">
        <v>328</v>
      </c>
      <c r="B208" s="15" t="s">
        <v>329</v>
      </c>
      <c r="C208" s="13">
        <v>18</v>
      </c>
      <c r="D208" s="15" t="s">
        <v>422</v>
      </c>
      <c r="E208" s="15" t="s">
        <v>482</v>
      </c>
      <c r="F208" s="15">
        <v>207</v>
      </c>
      <c r="G208" s="15" t="s">
        <v>483</v>
      </c>
      <c r="H208" s="14" t="s">
        <v>680</v>
      </c>
      <c r="I208" s="15" t="s">
        <v>72</v>
      </c>
      <c r="J208" s="15">
        <v>2004</v>
      </c>
      <c r="K208" s="15" t="s">
        <v>804</v>
      </c>
      <c r="L208" s="35" t="s">
        <v>48</v>
      </c>
      <c r="M208" s="35" t="s">
        <v>48</v>
      </c>
      <c r="N208" s="35" t="s">
        <v>48</v>
      </c>
      <c r="O208" s="35" t="s">
        <v>48</v>
      </c>
      <c r="P208" s="21">
        <v>94.4</v>
      </c>
      <c r="Q208" s="21">
        <v>96.2</v>
      </c>
      <c r="R208" s="21">
        <v>96.6</v>
      </c>
      <c r="S208" s="21">
        <v>95.7</v>
      </c>
      <c r="T208" s="21">
        <v>95.7</v>
      </c>
      <c r="U208" s="21">
        <v>95.3</v>
      </c>
      <c r="V208" s="21">
        <v>94.2</v>
      </c>
      <c r="W208" s="21">
        <v>94.7</v>
      </c>
      <c r="X208" s="21">
        <v>94.9</v>
      </c>
      <c r="Y208" s="21">
        <v>95.1</v>
      </c>
      <c r="Z208" s="21">
        <v>95.1</v>
      </c>
      <c r="AA208" s="21">
        <v>94.5</v>
      </c>
      <c r="AB208" s="21">
        <v>93.9</v>
      </c>
      <c r="AC208" s="21">
        <v>92.9</v>
      </c>
      <c r="AD208" s="21">
        <v>92.8</v>
      </c>
      <c r="AE208" s="18">
        <v>92.3</v>
      </c>
      <c r="AF208" s="18" t="s">
        <v>48</v>
      </c>
      <c r="AG208" s="15" t="s">
        <v>48</v>
      </c>
      <c r="AH208" s="15" t="s">
        <v>48</v>
      </c>
      <c r="AI208" s="15" t="s">
        <v>48</v>
      </c>
      <c r="AJ208" s="71"/>
      <c r="AK208" s="61" t="s">
        <v>45</v>
      </c>
      <c r="AL208" s="13" t="s">
        <v>46</v>
      </c>
      <c r="AM208" s="19" t="s">
        <v>84</v>
      </c>
      <c r="AN208" s="14">
        <v>1</v>
      </c>
      <c r="AO208" s="15">
        <v>1</v>
      </c>
      <c r="AP208" s="15">
        <v>1</v>
      </c>
      <c r="AQ208" s="15">
        <v>1</v>
      </c>
      <c r="AR208" s="15">
        <v>0</v>
      </c>
      <c r="AS208" s="15">
        <v>1</v>
      </c>
      <c r="AT208" s="16">
        <f t="shared" si="5"/>
        <v>5</v>
      </c>
      <c r="AU208" s="14" t="s">
        <v>852</v>
      </c>
      <c r="AV208" s="15" t="s">
        <v>851</v>
      </c>
      <c r="AW208" s="15" t="s">
        <v>48</v>
      </c>
      <c r="AX208" s="15" t="s">
        <v>48</v>
      </c>
      <c r="AY208" s="16" t="s">
        <v>48</v>
      </c>
      <c r="AZ208" s="15" t="s">
        <v>48</v>
      </c>
      <c r="BA208" s="15" t="s">
        <v>48</v>
      </c>
      <c r="BB208" s="15" t="s">
        <v>48</v>
      </c>
      <c r="BC208" s="15" t="s">
        <v>48</v>
      </c>
      <c r="BD208" s="15" t="s">
        <v>48</v>
      </c>
      <c r="BE208" s="15" t="s">
        <v>48</v>
      </c>
      <c r="BF208" s="17" t="s">
        <v>47</v>
      </c>
      <c r="BG208" s="13" t="s">
        <v>47</v>
      </c>
      <c r="BH208" s="13" t="s">
        <v>47</v>
      </c>
      <c r="BI208" s="13" t="s">
        <v>47</v>
      </c>
      <c r="BJ208" s="13" t="s">
        <v>47</v>
      </c>
      <c r="BK208" s="13" t="s">
        <v>47</v>
      </c>
      <c r="BL208" s="13" t="s">
        <v>47</v>
      </c>
      <c r="BM208" s="19" t="s">
        <v>47</v>
      </c>
      <c r="BN208" s="14">
        <v>1</v>
      </c>
      <c r="BO208" s="13">
        <v>0</v>
      </c>
      <c r="BP208" s="15">
        <v>0</v>
      </c>
      <c r="BQ208" s="16">
        <v>1</v>
      </c>
    </row>
    <row r="209" spans="1:69" ht="42.75" x14ac:dyDescent="0.45">
      <c r="A209" s="14" t="s">
        <v>328</v>
      </c>
      <c r="B209" s="15" t="s">
        <v>329</v>
      </c>
      <c r="C209" s="13">
        <v>18</v>
      </c>
      <c r="D209" s="15" t="s">
        <v>422</v>
      </c>
      <c r="E209" s="15" t="s">
        <v>482</v>
      </c>
      <c r="F209" s="33">
        <v>208</v>
      </c>
      <c r="G209" s="15" t="s">
        <v>475</v>
      </c>
      <c r="H209" s="14" t="s">
        <v>680</v>
      </c>
      <c r="I209" s="15" t="s">
        <v>72</v>
      </c>
      <c r="J209" s="15">
        <v>2004</v>
      </c>
      <c r="K209" s="15" t="s">
        <v>56</v>
      </c>
      <c r="L209" s="35" t="s">
        <v>48</v>
      </c>
      <c r="M209" s="35" t="s">
        <v>48</v>
      </c>
      <c r="N209" s="35" t="s">
        <v>48</v>
      </c>
      <c r="O209" s="35" t="s">
        <v>48</v>
      </c>
      <c r="P209" s="21">
        <v>97.7</v>
      </c>
      <c r="Q209" s="21">
        <v>97.8</v>
      </c>
      <c r="R209" s="21">
        <v>97.9</v>
      </c>
      <c r="S209" s="21">
        <v>97.6</v>
      </c>
      <c r="T209" s="21">
        <v>96.8</v>
      </c>
      <c r="U209" s="21">
        <v>96.4</v>
      </c>
      <c r="V209" s="21">
        <v>95.7</v>
      </c>
      <c r="W209" s="21">
        <v>96.1</v>
      </c>
      <c r="X209" s="21">
        <v>96.1</v>
      </c>
      <c r="Y209" s="21">
        <v>97.3</v>
      </c>
      <c r="Z209" s="21">
        <v>96</v>
      </c>
      <c r="AA209" s="21">
        <v>95.5</v>
      </c>
      <c r="AB209" s="21">
        <v>94.8</v>
      </c>
      <c r="AC209" s="21">
        <v>93.8</v>
      </c>
      <c r="AD209" s="21">
        <v>93.3</v>
      </c>
      <c r="AE209" s="18">
        <v>92.9</v>
      </c>
      <c r="AF209" s="18" t="s">
        <v>48</v>
      </c>
      <c r="AG209" s="15" t="s">
        <v>48</v>
      </c>
      <c r="AH209" s="15" t="s">
        <v>48</v>
      </c>
      <c r="AI209" s="15" t="s">
        <v>48</v>
      </c>
      <c r="AJ209" s="71"/>
      <c r="AK209" s="61" t="s">
        <v>45</v>
      </c>
      <c r="AL209" s="13" t="s">
        <v>46</v>
      </c>
      <c r="AM209" s="19"/>
      <c r="AN209" s="14">
        <v>1</v>
      </c>
      <c r="AO209" s="15">
        <v>1</v>
      </c>
      <c r="AP209" s="15">
        <v>1</v>
      </c>
      <c r="AQ209" s="15">
        <v>1</v>
      </c>
      <c r="AR209" s="15">
        <v>0</v>
      </c>
      <c r="AS209" s="15">
        <v>1</v>
      </c>
      <c r="AT209" s="16">
        <f t="shared" si="5"/>
        <v>5</v>
      </c>
      <c r="AU209" s="14" t="s">
        <v>48</v>
      </c>
      <c r="AV209" s="15" t="s">
        <v>48</v>
      </c>
      <c r="AW209" s="15" t="s">
        <v>48</v>
      </c>
      <c r="AX209" s="15" t="s">
        <v>48</v>
      </c>
      <c r="AY209" s="16" t="s">
        <v>48</v>
      </c>
      <c r="AZ209" s="15" t="s">
        <v>48</v>
      </c>
      <c r="BA209" s="15" t="s">
        <v>48</v>
      </c>
      <c r="BB209" s="15" t="s">
        <v>48</v>
      </c>
      <c r="BC209" s="15" t="s">
        <v>48</v>
      </c>
      <c r="BD209" s="15" t="s">
        <v>48</v>
      </c>
      <c r="BE209" s="15" t="s">
        <v>48</v>
      </c>
      <c r="BF209" s="17" t="s">
        <v>47</v>
      </c>
      <c r="BG209" s="13" t="s">
        <v>47</v>
      </c>
      <c r="BH209" s="13" t="s">
        <v>47</v>
      </c>
      <c r="BI209" s="13" t="s">
        <v>47</v>
      </c>
      <c r="BJ209" s="13" t="s">
        <v>47</v>
      </c>
      <c r="BK209" s="13" t="s">
        <v>47</v>
      </c>
      <c r="BL209" s="13" t="s">
        <v>47</v>
      </c>
      <c r="BM209" s="19" t="s">
        <v>47</v>
      </c>
      <c r="BN209" s="14">
        <v>0</v>
      </c>
      <c r="BO209" s="13">
        <v>0</v>
      </c>
      <c r="BP209" s="15">
        <v>0</v>
      </c>
      <c r="BQ209" s="16">
        <v>0</v>
      </c>
    </row>
    <row r="210" spans="1:69" ht="42.75" x14ac:dyDescent="0.45">
      <c r="A210" s="14" t="s">
        <v>328</v>
      </c>
      <c r="B210" s="15" t="s">
        <v>329</v>
      </c>
      <c r="C210" s="13">
        <v>18</v>
      </c>
      <c r="D210" s="15" t="s">
        <v>422</v>
      </c>
      <c r="E210" s="15" t="s">
        <v>482</v>
      </c>
      <c r="F210" s="15">
        <v>209</v>
      </c>
      <c r="G210" s="15" t="s">
        <v>474</v>
      </c>
      <c r="H210" s="14" t="s">
        <v>680</v>
      </c>
      <c r="I210" s="15" t="s">
        <v>72</v>
      </c>
      <c r="J210" s="15">
        <v>2004</v>
      </c>
      <c r="K210" s="15" t="s">
        <v>56</v>
      </c>
      <c r="L210" s="35" t="s">
        <v>48</v>
      </c>
      <c r="M210" s="35" t="s">
        <v>48</v>
      </c>
      <c r="N210" s="35" t="s">
        <v>48</v>
      </c>
      <c r="O210" s="35" t="s">
        <v>48</v>
      </c>
      <c r="P210" s="21">
        <v>97.3</v>
      </c>
      <c r="Q210" s="21">
        <v>97.5</v>
      </c>
      <c r="R210" s="21">
        <v>97.4</v>
      </c>
      <c r="S210" s="21">
        <v>97.1</v>
      </c>
      <c r="T210" s="21">
        <v>96.4</v>
      </c>
      <c r="U210" s="21">
        <v>95.9</v>
      </c>
      <c r="V210" s="21">
        <v>95.3</v>
      </c>
      <c r="W210" s="21">
        <v>95.7</v>
      </c>
      <c r="X210" s="21">
        <v>95.8</v>
      </c>
      <c r="Y210" s="21">
        <v>95.8</v>
      </c>
      <c r="Z210" s="21">
        <v>95.8</v>
      </c>
      <c r="AA210" s="21">
        <v>95.3</v>
      </c>
      <c r="AB210" s="21">
        <v>94.5</v>
      </c>
      <c r="AC210" s="21">
        <v>93.6</v>
      </c>
      <c r="AD210" s="21">
        <v>93.1</v>
      </c>
      <c r="AE210" s="18">
        <v>92.7</v>
      </c>
      <c r="AF210" s="18" t="s">
        <v>48</v>
      </c>
      <c r="AG210" s="15" t="s">
        <v>48</v>
      </c>
      <c r="AH210" s="15" t="s">
        <v>48</v>
      </c>
      <c r="AI210" s="15" t="s">
        <v>48</v>
      </c>
      <c r="AJ210" s="71"/>
      <c r="AK210" s="61" t="s">
        <v>45</v>
      </c>
      <c r="AL210" s="13" t="s">
        <v>46</v>
      </c>
      <c r="AM210" s="19"/>
      <c r="AN210" s="14">
        <v>1</v>
      </c>
      <c r="AO210" s="15">
        <v>1</v>
      </c>
      <c r="AP210" s="15">
        <v>1</v>
      </c>
      <c r="AQ210" s="15">
        <v>1</v>
      </c>
      <c r="AR210" s="15">
        <v>0</v>
      </c>
      <c r="AS210" s="15">
        <v>1</v>
      </c>
      <c r="AT210" s="16">
        <f t="shared" si="5"/>
        <v>5</v>
      </c>
      <c r="AU210" s="14" t="s">
        <v>48</v>
      </c>
      <c r="AV210" s="15" t="s">
        <v>48</v>
      </c>
      <c r="AW210" s="15" t="s">
        <v>48</v>
      </c>
      <c r="AX210" s="15" t="s">
        <v>48</v>
      </c>
      <c r="AY210" s="16" t="s">
        <v>48</v>
      </c>
      <c r="AZ210" s="15" t="s">
        <v>48</v>
      </c>
      <c r="BA210" s="15" t="s">
        <v>48</v>
      </c>
      <c r="BB210" s="15" t="s">
        <v>48</v>
      </c>
      <c r="BC210" s="15" t="s">
        <v>48</v>
      </c>
      <c r="BD210" s="15" t="s">
        <v>48</v>
      </c>
      <c r="BE210" s="15" t="s">
        <v>48</v>
      </c>
      <c r="BF210" s="17" t="s">
        <v>47</v>
      </c>
      <c r="BG210" s="13" t="s">
        <v>47</v>
      </c>
      <c r="BH210" s="13" t="s">
        <v>47</v>
      </c>
      <c r="BI210" s="13" t="s">
        <v>47</v>
      </c>
      <c r="BJ210" s="13" t="s">
        <v>47</v>
      </c>
      <c r="BK210" s="13" t="s">
        <v>47</v>
      </c>
      <c r="BL210" s="13" t="s">
        <v>47</v>
      </c>
      <c r="BM210" s="19" t="s">
        <v>47</v>
      </c>
      <c r="BN210" s="14">
        <v>0</v>
      </c>
      <c r="BO210" s="13">
        <v>0</v>
      </c>
      <c r="BP210" s="15">
        <v>0</v>
      </c>
      <c r="BQ210" s="16">
        <v>0</v>
      </c>
    </row>
    <row r="211" spans="1:69" ht="128.25" x14ac:dyDescent="0.45">
      <c r="A211" s="14" t="s">
        <v>328</v>
      </c>
      <c r="B211" s="15" t="s">
        <v>329</v>
      </c>
      <c r="C211" s="13">
        <v>18</v>
      </c>
      <c r="D211" s="15" t="s">
        <v>422</v>
      </c>
      <c r="E211" s="15" t="s">
        <v>482</v>
      </c>
      <c r="F211" s="33">
        <v>210</v>
      </c>
      <c r="G211" s="15" t="s">
        <v>484</v>
      </c>
      <c r="H211" s="14" t="s">
        <v>680</v>
      </c>
      <c r="I211" s="15" t="s">
        <v>72</v>
      </c>
      <c r="J211" s="15">
        <v>2004</v>
      </c>
      <c r="K211" s="15" t="s">
        <v>56</v>
      </c>
      <c r="L211" s="35" t="s">
        <v>48</v>
      </c>
      <c r="M211" s="35" t="s">
        <v>48</v>
      </c>
      <c r="N211" s="35" t="s">
        <v>48</v>
      </c>
      <c r="O211" s="35" t="s">
        <v>48</v>
      </c>
      <c r="P211" s="21">
        <v>90.1</v>
      </c>
      <c r="Q211" s="21">
        <v>91.9</v>
      </c>
      <c r="R211" s="21">
        <v>92.7</v>
      </c>
      <c r="S211" s="21">
        <v>93.3</v>
      </c>
      <c r="T211" s="21">
        <v>94</v>
      </c>
      <c r="U211" s="21">
        <v>94.4</v>
      </c>
      <c r="V211" s="21">
        <v>94.7</v>
      </c>
      <c r="W211" s="21">
        <v>95.1</v>
      </c>
      <c r="X211" s="21">
        <v>95.4</v>
      </c>
      <c r="Y211" s="21">
        <v>95.4</v>
      </c>
      <c r="Z211" s="21">
        <v>95.4</v>
      </c>
      <c r="AA211" s="21">
        <v>94.9</v>
      </c>
      <c r="AB211" s="21">
        <v>94.2</v>
      </c>
      <c r="AC211" s="21">
        <v>93.2</v>
      </c>
      <c r="AD211" s="21">
        <v>92.7</v>
      </c>
      <c r="AE211" s="18">
        <v>92.4</v>
      </c>
      <c r="AF211" s="18" t="s">
        <v>48</v>
      </c>
      <c r="AG211" s="15" t="s">
        <v>48</v>
      </c>
      <c r="AH211" s="15" t="s">
        <v>48</v>
      </c>
      <c r="AI211" s="15" t="s">
        <v>48</v>
      </c>
      <c r="AJ211" s="71"/>
      <c r="AK211" s="63" t="s">
        <v>67</v>
      </c>
      <c r="AL211" s="23" t="s">
        <v>141</v>
      </c>
      <c r="AM211" s="47" t="s">
        <v>92</v>
      </c>
      <c r="AN211" s="14">
        <v>1</v>
      </c>
      <c r="AO211" s="15">
        <v>1</v>
      </c>
      <c r="AP211" s="15">
        <v>1</v>
      </c>
      <c r="AQ211" s="15">
        <v>1</v>
      </c>
      <c r="AR211" s="15">
        <v>0</v>
      </c>
      <c r="AS211" s="15">
        <v>1</v>
      </c>
      <c r="AT211" s="16">
        <f t="shared" si="5"/>
        <v>5</v>
      </c>
      <c r="AU211" s="14" t="s">
        <v>852</v>
      </c>
      <c r="AV211" s="15" t="s">
        <v>853</v>
      </c>
      <c r="AW211" s="15" t="s">
        <v>48</v>
      </c>
      <c r="AX211" s="15" t="s">
        <v>48</v>
      </c>
      <c r="AY211" s="16" t="s">
        <v>48</v>
      </c>
      <c r="AZ211" s="15" t="s">
        <v>48</v>
      </c>
      <c r="BA211" s="15" t="s">
        <v>48</v>
      </c>
      <c r="BB211" s="15" t="s">
        <v>48</v>
      </c>
      <c r="BC211" s="15" t="s">
        <v>48</v>
      </c>
      <c r="BD211" s="15" t="s">
        <v>48</v>
      </c>
      <c r="BE211" s="15" t="s">
        <v>48</v>
      </c>
      <c r="BF211" s="17" t="s">
        <v>47</v>
      </c>
      <c r="BG211" s="13" t="s">
        <v>47</v>
      </c>
      <c r="BH211" s="13" t="s">
        <v>47</v>
      </c>
      <c r="BI211" s="13" t="s">
        <v>47</v>
      </c>
      <c r="BJ211" s="13" t="s">
        <v>47</v>
      </c>
      <c r="BK211" s="13" t="s">
        <v>47</v>
      </c>
      <c r="BL211" s="13" t="s">
        <v>47</v>
      </c>
      <c r="BM211" s="19" t="s">
        <v>47</v>
      </c>
      <c r="BN211" s="14">
        <v>1</v>
      </c>
      <c r="BO211" s="13">
        <v>0</v>
      </c>
      <c r="BP211" s="15">
        <v>0</v>
      </c>
      <c r="BQ211" s="16">
        <v>1</v>
      </c>
    </row>
    <row r="212" spans="1:69" ht="128.25" x14ac:dyDescent="0.45">
      <c r="A212" s="14" t="s">
        <v>328</v>
      </c>
      <c r="B212" s="15" t="s">
        <v>329</v>
      </c>
      <c r="C212" s="13">
        <v>18</v>
      </c>
      <c r="D212" s="15" t="s">
        <v>422</v>
      </c>
      <c r="E212" s="15" t="s">
        <v>482</v>
      </c>
      <c r="F212" s="15">
        <v>211</v>
      </c>
      <c r="G212" s="15" t="s">
        <v>485</v>
      </c>
      <c r="H212" s="14" t="s">
        <v>680</v>
      </c>
      <c r="I212" s="15" t="s">
        <v>72</v>
      </c>
      <c r="J212" s="15">
        <v>2004</v>
      </c>
      <c r="K212" s="15" t="s">
        <v>56</v>
      </c>
      <c r="L212" s="35" t="s">
        <v>48</v>
      </c>
      <c r="M212" s="35" t="s">
        <v>48</v>
      </c>
      <c r="N212" s="35" t="s">
        <v>48</v>
      </c>
      <c r="O212" s="35" t="s">
        <v>48</v>
      </c>
      <c r="P212" s="21">
        <v>83.6</v>
      </c>
      <c r="Q212" s="21">
        <v>86</v>
      </c>
      <c r="R212" s="21">
        <v>87.2</v>
      </c>
      <c r="S212" s="21">
        <v>90.1</v>
      </c>
      <c r="T212" s="21">
        <v>90.5</v>
      </c>
      <c r="U212" s="21">
        <v>90.2</v>
      </c>
      <c r="V212" s="21">
        <v>86.8</v>
      </c>
      <c r="W212" s="21">
        <v>86.2</v>
      </c>
      <c r="X212" s="21">
        <v>86.9</v>
      </c>
      <c r="Y212" s="21">
        <v>88</v>
      </c>
      <c r="Z212" s="21">
        <v>88.3</v>
      </c>
      <c r="AA212" s="21">
        <v>87.6</v>
      </c>
      <c r="AB212" s="21">
        <v>87.3</v>
      </c>
      <c r="AC212" s="21">
        <v>86.9</v>
      </c>
      <c r="AD212" s="21">
        <v>87.2</v>
      </c>
      <c r="AE212" s="18">
        <v>87.4</v>
      </c>
      <c r="AF212" s="18" t="s">
        <v>48</v>
      </c>
      <c r="AG212" s="15" t="s">
        <v>48</v>
      </c>
      <c r="AH212" s="15" t="s">
        <v>48</v>
      </c>
      <c r="AI212" s="15" t="s">
        <v>48</v>
      </c>
      <c r="AJ212" s="71"/>
      <c r="AK212" s="61" t="s">
        <v>45</v>
      </c>
      <c r="AL212" s="13" t="s">
        <v>46</v>
      </c>
      <c r="AM212" s="47" t="s">
        <v>92</v>
      </c>
      <c r="AN212" s="14">
        <v>1</v>
      </c>
      <c r="AO212" s="15">
        <v>1</v>
      </c>
      <c r="AP212" s="15">
        <v>1</v>
      </c>
      <c r="AQ212" s="15">
        <v>1</v>
      </c>
      <c r="AR212" s="15">
        <v>0</v>
      </c>
      <c r="AS212" s="15">
        <v>1</v>
      </c>
      <c r="AT212" s="16">
        <f t="shared" si="5"/>
        <v>5</v>
      </c>
      <c r="AU212" s="14" t="s">
        <v>852</v>
      </c>
      <c r="AV212" s="15" t="s">
        <v>854</v>
      </c>
      <c r="AW212" s="15" t="s">
        <v>48</v>
      </c>
      <c r="AX212" s="15" t="s">
        <v>48</v>
      </c>
      <c r="AY212" s="16" t="s">
        <v>48</v>
      </c>
      <c r="AZ212" s="15" t="s">
        <v>48</v>
      </c>
      <c r="BA212" s="15" t="s">
        <v>48</v>
      </c>
      <c r="BB212" s="15" t="s">
        <v>48</v>
      </c>
      <c r="BC212" s="15" t="s">
        <v>48</v>
      </c>
      <c r="BD212" s="15" t="s">
        <v>48</v>
      </c>
      <c r="BE212" s="15" t="s">
        <v>48</v>
      </c>
      <c r="BF212" s="17" t="s">
        <v>47</v>
      </c>
      <c r="BG212" s="13" t="s">
        <v>47</v>
      </c>
      <c r="BH212" s="13" t="s">
        <v>47</v>
      </c>
      <c r="BI212" s="13" t="s">
        <v>47</v>
      </c>
      <c r="BJ212" s="13" t="s">
        <v>47</v>
      </c>
      <c r="BK212" s="13" t="s">
        <v>47</v>
      </c>
      <c r="BL212" s="13" t="s">
        <v>47</v>
      </c>
      <c r="BM212" s="19" t="s">
        <v>47</v>
      </c>
      <c r="BN212" s="14">
        <v>1</v>
      </c>
      <c r="BO212" s="13">
        <v>0</v>
      </c>
      <c r="BP212" s="15">
        <v>0</v>
      </c>
      <c r="BQ212" s="16">
        <v>1</v>
      </c>
    </row>
    <row r="213" spans="1:69" ht="42.75" x14ac:dyDescent="0.45">
      <c r="A213" s="14" t="s">
        <v>328</v>
      </c>
      <c r="B213" s="15" t="s">
        <v>329</v>
      </c>
      <c r="C213" s="13">
        <v>18</v>
      </c>
      <c r="D213" s="15" t="s">
        <v>422</v>
      </c>
      <c r="E213" s="15" t="s">
        <v>482</v>
      </c>
      <c r="F213" s="33">
        <v>212</v>
      </c>
      <c r="G213" s="15" t="s">
        <v>486</v>
      </c>
      <c r="H213" s="14" t="s">
        <v>680</v>
      </c>
      <c r="I213" s="15" t="s">
        <v>72</v>
      </c>
      <c r="J213" s="15">
        <v>2004</v>
      </c>
      <c r="K213" s="15" t="s">
        <v>56</v>
      </c>
      <c r="L213" s="35" t="s">
        <v>48</v>
      </c>
      <c r="M213" s="35" t="s">
        <v>48</v>
      </c>
      <c r="N213" s="35" t="s">
        <v>48</v>
      </c>
      <c r="O213" s="35" t="s">
        <v>48</v>
      </c>
      <c r="P213" s="21">
        <v>92.1</v>
      </c>
      <c r="Q213" s="21">
        <v>93.7</v>
      </c>
      <c r="R213" s="21">
        <v>93.9</v>
      </c>
      <c r="S213" s="21">
        <v>93.7</v>
      </c>
      <c r="T213" s="21">
        <v>94.1</v>
      </c>
      <c r="U213" s="21">
        <v>93.8</v>
      </c>
      <c r="V213" s="21">
        <v>93.1</v>
      </c>
      <c r="W213" s="21">
        <v>93.7</v>
      </c>
      <c r="X213" s="21">
        <v>93.8</v>
      </c>
      <c r="Y213" s="21">
        <v>93.9</v>
      </c>
      <c r="Z213" s="21">
        <v>94</v>
      </c>
      <c r="AA213" s="21">
        <v>93.3</v>
      </c>
      <c r="AB213" s="21">
        <v>92.6</v>
      </c>
      <c r="AC213" s="21">
        <v>91.6</v>
      </c>
      <c r="AD213" s="21">
        <v>91.4</v>
      </c>
      <c r="AE213" s="18">
        <v>91</v>
      </c>
      <c r="AF213" s="18" t="s">
        <v>48</v>
      </c>
      <c r="AG213" s="15" t="s">
        <v>48</v>
      </c>
      <c r="AH213" s="15" t="s">
        <v>48</v>
      </c>
      <c r="AI213" s="15" t="s">
        <v>48</v>
      </c>
      <c r="AJ213" s="71"/>
      <c r="AK213" s="61" t="s">
        <v>45</v>
      </c>
      <c r="AL213" s="13" t="s">
        <v>46</v>
      </c>
      <c r="AM213" s="19"/>
      <c r="AN213" s="14">
        <v>1</v>
      </c>
      <c r="AO213" s="15">
        <v>1</v>
      </c>
      <c r="AP213" s="15">
        <v>1</v>
      </c>
      <c r="AQ213" s="15">
        <v>1</v>
      </c>
      <c r="AR213" s="15">
        <v>0</v>
      </c>
      <c r="AS213" s="15">
        <v>1</v>
      </c>
      <c r="AT213" s="16">
        <f t="shared" si="5"/>
        <v>5</v>
      </c>
      <c r="AU213" s="14" t="s">
        <v>48</v>
      </c>
      <c r="AV213" s="15" t="s">
        <v>48</v>
      </c>
      <c r="AW213" s="15" t="s">
        <v>48</v>
      </c>
      <c r="AX213" s="15" t="s">
        <v>48</v>
      </c>
      <c r="AY213" s="16" t="s">
        <v>48</v>
      </c>
      <c r="AZ213" s="15" t="s">
        <v>48</v>
      </c>
      <c r="BA213" s="15" t="s">
        <v>48</v>
      </c>
      <c r="BB213" s="15" t="s">
        <v>48</v>
      </c>
      <c r="BC213" s="15" t="s">
        <v>48</v>
      </c>
      <c r="BD213" s="15" t="s">
        <v>48</v>
      </c>
      <c r="BE213" s="15" t="s">
        <v>48</v>
      </c>
      <c r="BF213" s="17" t="s">
        <v>47</v>
      </c>
      <c r="BG213" s="13" t="s">
        <v>47</v>
      </c>
      <c r="BH213" s="13" t="s">
        <v>47</v>
      </c>
      <c r="BI213" s="13" t="s">
        <v>47</v>
      </c>
      <c r="BJ213" s="13" t="s">
        <v>47</v>
      </c>
      <c r="BK213" s="13" t="s">
        <v>47</v>
      </c>
      <c r="BL213" s="13" t="s">
        <v>47</v>
      </c>
      <c r="BM213" s="19" t="s">
        <v>47</v>
      </c>
      <c r="BN213" s="14">
        <v>0</v>
      </c>
      <c r="BO213" s="13">
        <v>0</v>
      </c>
      <c r="BP213" s="15">
        <v>0</v>
      </c>
      <c r="BQ213" s="16">
        <v>0</v>
      </c>
    </row>
    <row r="214" spans="1:69" ht="99.75" x14ac:dyDescent="0.45">
      <c r="A214" s="14" t="s">
        <v>328</v>
      </c>
      <c r="B214" s="15" t="s">
        <v>329</v>
      </c>
      <c r="C214" s="13">
        <v>18</v>
      </c>
      <c r="D214" s="15" t="s">
        <v>422</v>
      </c>
      <c r="E214" s="15" t="s">
        <v>482</v>
      </c>
      <c r="F214" s="15">
        <v>213</v>
      </c>
      <c r="G214" s="15" t="s">
        <v>487</v>
      </c>
      <c r="H214" s="14" t="s">
        <v>680</v>
      </c>
      <c r="I214" s="15" t="s">
        <v>72</v>
      </c>
      <c r="J214" s="15">
        <v>2004</v>
      </c>
      <c r="K214" s="15" t="s">
        <v>56</v>
      </c>
      <c r="L214" s="35" t="s">
        <v>48</v>
      </c>
      <c r="M214" s="35" t="s">
        <v>48</v>
      </c>
      <c r="N214" s="35" t="s">
        <v>48</v>
      </c>
      <c r="O214" s="35" t="s">
        <v>48</v>
      </c>
      <c r="P214" s="21">
        <v>65.7</v>
      </c>
      <c r="Q214" s="21">
        <v>76.599999999999994</v>
      </c>
      <c r="R214" s="21">
        <v>83.2</v>
      </c>
      <c r="S214" s="21">
        <v>86.4</v>
      </c>
      <c r="T214" s="21">
        <v>89</v>
      </c>
      <c r="U214" s="21">
        <v>90.2</v>
      </c>
      <c r="V214" s="21">
        <v>91.5</v>
      </c>
      <c r="W214" s="21">
        <v>92.1</v>
      </c>
      <c r="X214" s="21">
        <v>92.4</v>
      </c>
      <c r="Y214" s="21">
        <v>92.6</v>
      </c>
      <c r="Z214" s="21">
        <v>92.8</v>
      </c>
      <c r="AA214" s="21">
        <v>92.8</v>
      </c>
      <c r="AB214" s="21">
        <v>92.9</v>
      </c>
      <c r="AC214" s="21">
        <v>92.8</v>
      </c>
      <c r="AD214" s="21">
        <v>93.1</v>
      </c>
      <c r="AE214" s="18">
        <v>92.7</v>
      </c>
      <c r="AF214" s="18" t="s">
        <v>48</v>
      </c>
      <c r="AG214" s="15" t="s">
        <v>48</v>
      </c>
      <c r="AH214" s="15" t="s">
        <v>48</v>
      </c>
      <c r="AI214" s="15" t="s">
        <v>48</v>
      </c>
      <c r="AJ214" s="71"/>
      <c r="AK214" s="61" t="s">
        <v>45</v>
      </c>
      <c r="AL214" s="13" t="s">
        <v>46</v>
      </c>
      <c r="AM214" s="47" t="s">
        <v>92</v>
      </c>
      <c r="AN214" s="14">
        <v>1</v>
      </c>
      <c r="AO214" s="15">
        <v>1</v>
      </c>
      <c r="AP214" s="15">
        <v>1</v>
      </c>
      <c r="AQ214" s="15">
        <v>1</v>
      </c>
      <c r="AR214" s="15">
        <v>0</v>
      </c>
      <c r="AS214" s="15">
        <v>1</v>
      </c>
      <c r="AT214" s="16">
        <f t="shared" si="5"/>
        <v>5</v>
      </c>
      <c r="AU214" s="14" t="s">
        <v>834</v>
      </c>
      <c r="AV214" s="15" t="s">
        <v>797</v>
      </c>
      <c r="AW214" s="15" t="s">
        <v>48</v>
      </c>
      <c r="AX214" s="15" t="s">
        <v>48</v>
      </c>
      <c r="AY214" s="16" t="s">
        <v>48</v>
      </c>
      <c r="AZ214" s="15" t="s">
        <v>48</v>
      </c>
      <c r="BA214" s="15" t="s">
        <v>48</v>
      </c>
      <c r="BB214" s="15" t="s">
        <v>48</v>
      </c>
      <c r="BC214" s="15" t="s">
        <v>48</v>
      </c>
      <c r="BD214" s="15" t="s">
        <v>48</v>
      </c>
      <c r="BE214" s="15" t="s">
        <v>48</v>
      </c>
      <c r="BF214" s="17" t="s">
        <v>47</v>
      </c>
      <c r="BG214" s="13" t="s">
        <v>47</v>
      </c>
      <c r="BH214" s="13" t="s">
        <v>47</v>
      </c>
      <c r="BI214" s="13" t="s">
        <v>47</v>
      </c>
      <c r="BJ214" s="13" t="s">
        <v>47</v>
      </c>
      <c r="BK214" s="13" t="s">
        <v>47</v>
      </c>
      <c r="BL214" s="13" t="s">
        <v>47</v>
      </c>
      <c r="BM214" s="19" t="s">
        <v>47</v>
      </c>
      <c r="BN214" s="14">
        <v>1</v>
      </c>
      <c r="BO214" s="13">
        <v>0</v>
      </c>
      <c r="BP214" s="15">
        <v>0</v>
      </c>
      <c r="BQ214" s="16">
        <v>1</v>
      </c>
    </row>
    <row r="215" spans="1:69" ht="114" x14ac:dyDescent="0.45">
      <c r="A215" s="14" t="s">
        <v>328</v>
      </c>
      <c r="B215" s="15" t="s">
        <v>329</v>
      </c>
      <c r="C215" s="13">
        <v>18</v>
      </c>
      <c r="D215" s="15" t="s">
        <v>422</v>
      </c>
      <c r="E215" s="15" t="s">
        <v>482</v>
      </c>
      <c r="F215" s="33">
        <v>214</v>
      </c>
      <c r="G215" s="15" t="s">
        <v>488</v>
      </c>
      <c r="H215" s="14" t="s">
        <v>680</v>
      </c>
      <c r="I215" s="15" t="s">
        <v>72</v>
      </c>
      <c r="J215" s="15">
        <v>2004</v>
      </c>
      <c r="K215" s="15" t="s">
        <v>56</v>
      </c>
      <c r="L215" s="35" t="s">
        <v>48</v>
      </c>
      <c r="M215" s="35" t="s">
        <v>48</v>
      </c>
      <c r="N215" s="35" t="s">
        <v>48</v>
      </c>
      <c r="O215" s="35" t="s">
        <v>48</v>
      </c>
      <c r="P215" s="21">
        <v>65.2</v>
      </c>
      <c r="Q215" s="21">
        <v>76.400000000000006</v>
      </c>
      <c r="R215" s="21">
        <v>82.9</v>
      </c>
      <c r="S215" s="21">
        <v>86.2</v>
      </c>
      <c r="T215" s="21">
        <v>88.8</v>
      </c>
      <c r="U215" s="21">
        <v>90</v>
      </c>
      <c r="V215" s="21">
        <v>91.2</v>
      </c>
      <c r="W215" s="21">
        <v>91.9</v>
      </c>
      <c r="X215" s="21">
        <v>92.2</v>
      </c>
      <c r="Y215" s="21">
        <v>92.4</v>
      </c>
      <c r="Z215" s="21">
        <v>92.6</v>
      </c>
      <c r="AA215" s="21">
        <v>92.6</v>
      </c>
      <c r="AB215" s="21">
        <v>92.7</v>
      </c>
      <c r="AC215" s="21">
        <v>92.6</v>
      </c>
      <c r="AD215" s="21">
        <v>92.9</v>
      </c>
      <c r="AE215" s="21">
        <v>92.6</v>
      </c>
      <c r="AF215" s="18" t="s">
        <v>48</v>
      </c>
      <c r="AG215" s="15" t="s">
        <v>48</v>
      </c>
      <c r="AH215" s="15" t="s">
        <v>48</v>
      </c>
      <c r="AI215" s="15" t="s">
        <v>48</v>
      </c>
      <c r="AJ215" s="71"/>
      <c r="AK215" s="61" t="s">
        <v>45</v>
      </c>
      <c r="AL215" s="13" t="s">
        <v>46</v>
      </c>
      <c r="AM215" s="47" t="s">
        <v>92</v>
      </c>
      <c r="AN215" s="14">
        <v>1</v>
      </c>
      <c r="AO215" s="15">
        <v>1</v>
      </c>
      <c r="AP215" s="15">
        <v>1</v>
      </c>
      <c r="AQ215" s="15">
        <v>1</v>
      </c>
      <c r="AR215" s="15">
        <v>0</v>
      </c>
      <c r="AS215" s="15">
        <v>1</v>
      </c>
      <c r="AT215" s="16">
        <f t="shared" si="5"/>
        <v>5</v>
      </c>
      <c r="AU215" s="14" t="s">
        <v>855</v>
      </c>
      <c r="AV215" s="15" t="s">
        <v>856</v>
      </c>
      <c r="AW215" s="15" t="s">
        <v>48</v>
      </c>
      <c r="AX215" s="15" t="s">
        <v>48</v>
      </c>
      <c r="AY215" s="16" t="s">
        <v>48</v>
      </c>
      <c r="AZ215" s="15" t="s">
        <v>48</v>
      </c>
      <c r="BA215" s="15" t="s">
        <v>48</v>
      </c>
      <c r="BB215" s="15" t="s">
        <v>48</v>
      </c>
      <c r="BC215" s="15" t="s">
        <v>48</v>
      </c>
      <c r="BD215" s="15" t="s">
        <v>48</v>
      </c>
      <c r="BE215" s="15" t="s">
        <v>48</v>
      </c>
      <c r="BF215" s="17" t="s">
        <v>47</v>
      </c>
      <c r="BG215" s="13" t="s">
        <v>47</v>
      </c>
      <c r="BH215" s="13" t="s">
        <v>47</v>
      </c>
      <c r="BI215" s="13" t="s">
        <v>47</v>
      </c>
      <c r="BJ215" s="13" t="s">
        <v>47</v>
      </c>
      <c r="BK215" s="13" t="s">
        <v>47</v>
      </c>
      <c r="BL215" s="13" t="s">
        <v>47</v>
      </c>
      <c r="BM215" s="19" t="s">
        <v>47</v>
      </c>
      <c r="BN215" s="14">
        <v>1</v>
      </c>
      <c r="BO215" s="13">
        <v>0</v>
      </c>
      <c r="BP215" s="15">
        <v>0</v>
      </c>
      <c r="BQ215" s="16">
        <v>1</v>
      </c>
    </row>
    <row r="216" spans="1:69" ht="114" x14ac:dyDescent="0.45">
      <c r="A216" s="14" t="s">
        <v>328</v>
      </c>
      <c r="B216" s="15" t="s">
        <v>329</v>
      </c>
      <c r="C216" s="13">
        <v>18</v>
      </c>
      <c r="D216" s="15" t="s">
        <v>422</v>
      </c>
      <c r="E216" s="15" t="s">
        <v>482</v>
      </c>
      <c r="F216" s="15">
        <v>215</v>
      </c>
      <c r="G216" s="15" t="s">
        <v>489</v>
      </c>
      <c r="H216" s="14" t="s">
        <v>680</v>
      </c>
      <c r="I216" s="15" t="s">
        <v>72</v>
      </c>
      <c r="J216" s="15">
        <v>2004</v>
      </c>
      <c r="K216" s="15" t="s">
        <v>56</v>
      </c>
      <c r="L216" s="35" t="s">
        <v>48</v>
      </c>
      <c r="M216" s="35" t="s">
        <v>48</v>
      </c>
      <c r="N216" s="35" t="s">
        <v>48</v>
      </c>
      <c r="O216" s="35" t="s">
        <v>48</v>
      </c>
      <c r="P216" s="21">
        <v>64.400000000000006</v>
      </c>
      <c r="Q216" s="21">
        <v>75.599999999999994</v>
      </c>
      <c r="R216" s="21">
        <v>82.4</v>
      </c>
      <c r="S216" s="21">
        <v>85.9</v>
      </c>
      <c r="T216" s="21">
        <v>88.7</v>
      </c>
      <c r="U216" s="21">
        <v>90.1</v>
      </c>
      <c r="V216" s="21">
        <v>91.2</v>
      </c>
      <c r="W216" s="21">
        <v>91.8</v>
      </c>
      <c r="X216" s="21">
        <v>92.2</v>
      </c>
      <c r="Y216" s="21">
        <v>92.4</v>
      </c>
      <c r="Z216" s="21">
        <v>92.6</v>
      </c>
      <c r="AA216" s="21">
        <v>92.6</v>
      </c>
      <c r="AB216" s="21">
        <v>92.7</v>
      </c>
      <c r="AC216" s="21">
        <v>92.6</v>
      </c>
      <c r="AD216" s="21">
        <v>92.9</v>
      </c>
      <c r="AE216" s="18">
        <v>92.6</v>
      </c>
      <c r="AF216" s="18" t="s">
        <v>48</v>
      </c>
      <c r="AG216" s="15" t="s">
        <v>48</v>
      </c>
      <c r="AH216" s="15" t="s">
        <v>48</v>
      </c>
      <c r="AI216" s="15" t="s">
        <v>48</v>
      </c>
      <c r="AJ216" s="71"/>
      <c r="AK216" s="61" t="s">
        <v>45</v>
      </c>
      <c r="AL216" s="13" t="s">
        <v>46</v>
      </c>
      <c r="AM216" s="47" t="s">
        <v>92</v>
      </c>
      <c r="AN216" s="14">
        <v>1</v>
      </c>
      <c r="AO216" s="15">
        <v>1</v>
      </c>
      <c r="AP216" s="15">
        <v>1</v>
      </c>
      <c r="AQ216" s="15">
        <v>1</v>
      </c>
      <c r="AR216" s="15">
        <v>0</v>
      </c>
      <c r="AS216" s="15">
        <v>1</v>
      </c>
      <c r="AT216" s="16">
        <f t="shared" si="5"/>
        <v>5</v>
      </c>
      <c r="AU216" s="14" t="s">
        <v>855</v>
      </c>
      <c r="AV216" s="15" t="s">
        <v>856</v>
      </c>
      <c r="AW216" s="15" t="s">
        <v>48</v>
      </c>
      <c r="AX216" s="15" t="s">
        <v>48</v>
      </c>
      <c r="AY216" s="16" t="s">
        <v>48</v>
      </c>
      <c r="AZ216" s="15" t="s">
        <v>48</v>
      </c>
      <c r="BA216" s="15" t="s">
        <v>48</v>
      </c>
      <c r="BB216" s="15" t="s">
        <v>48</v>
      </c>
      <c r="BC216" s="15" t="s">
        <v>48</v>
      </c>
      <c r="BD216" s="15" t="s">
        <v>48</v>
      </c>
      <c r="BE216" s="15" t="s">
        <v>48</v>
      </c>
      <c r="BF216" s="17" t="s">
        <v>47</v>
      </c>
      <c r="BG216" s="13" t="s">
        <v>47</v>
      </c>
      <c r="BH216" s="13" t="s">
        <v>47</v>
      </c>
      <c r="BI216" s="13" t="s">
        <v>47</v>
      </c>
      <c r="BJ216" s="13" t="s">
        <v>47</v>
      </c>
      <c r="BK216" s="13" t="s">
        <v>47</v>
      </c>
      <c r="BL216" s="13" t="s">
        <v>47</v>
      </c>
      <c r="BM216" s="19" t="s">
        <v>47</v>
      </c>
      <c r="BN216" s="14">
        <v>1</v>
      </c>
      <c r="BO216" s="13">
        <v>0</v>
      </c>
      <c r="BP216" s="15">
        <v>0</v>
      </c>
      <c r="BQ216" s="16">
        <v>1</v>
      </c>
    </row>
    <row r="217" spans="1:69" s="13" customFormat="1" ht="42.75" x14ac:dyDescent="0.45">
      <c r="A217" s="17" t="s">
        <v>328</v>
      </c>
      <c r="B217" s="13" t="s">
        <v>329</v>
      </c>
      <c r="C217" s="13">
        <v>19</v>
      </c>
      <c r="D217" s="13" t="s">
        <v>490</v>
      </c>
      <c r="E217" s="13" t="s">
        <v>491</v>
      </c>
      <c r="F217" s="33">
        <v>216</v>
      </c>
      <c r="G217" s="13" t="s">
        <v>492</v>
      </c>
      <c r="H217" s="17" t="s">
        <v>681</v>
      </c>
      <c r="I217" s="13" t="s">
        <v>55</v>
      </c>
      <c r="J217" s="13">
        <v>2020</v>
      </c>
      <c r="K217" s="13" t="s">
        <v>493</v>
      </c>
      <c r="L217" s="13" t="s">
        <v>48</v>
      </c>
      <c r="M217" s="13" t="s">
        <v>48</v>
      </c>
      <c r="N217" s="13" t="s">
        <v>48</v>
      </c>
      <c r="O217" s="13" t="s">
        <v>48</v>
      </c>
      <c r="P217" s="13" t="s">
        <v>48</v>
      </c>
      <c r="Q217" s="13" t="s">
        <v>48</v>
      </c>
      <c r="R217" s="13" t="s">
        <v>48</v>
      </c>
      <c r="S217" s="13" t="s">
        <v>48</v>
      </c>
      <c r="T217" s="13" t="s">
        <v>48</v>
      </c>
      <c r="U217" s="13" t="s">
        <v>48</v>
      </c>
      <c r="V217" s="13" t="s">
        <v>48</v>
      </c>
      <c r="W217" s="13" t="s">
        <v>48</v>
      </c>
      <c r="X217" s="13" t="s">
        <v>48</v>
      </c>
      <c r="Y217" s="13" t="s">
        <v>48</v>
      </c>
      <c r="Z217" s="13" t="s">
        <v>48</v>
      </c>
      <c r="AA217" s="13" t="s">
        <v>48</v>
      </c>
      <c r="AB217" s="13" t="s">
        <v>48</v>
      </c>
      <c r="AC217" s="13" t="s">
        <v>48</v>
      </c>
      <c r="AD217" s="13" t="s">
        <v>48</v>
      </c>
      <c r="AE217" s="13" t="s">
        <v>48</v>
      </c>
      <c r="AF217" s="13">
        <v>38.6</v>
      </c>
      <c r="AG217" s="36">
        <v>44.3</v>
      </c>
      <c r="AH217" s="36" t="s">
        <v>48</v>
      </c>
      <c r="AI217" s="36" t="s">
        <v>48</v>
      </c>
      <c r="AJ217" s="71"/>
      <c r="AK217" s="61" t="s">
        <v>59</v>
      </c>
      <c r="AL217" s="13" t="s">
        <v>60</v>
      </c>
      <c r="AM217" s="19" t="s">
        <v>84</v>
      </c>
      <c r="AN217" s="17">
        <v>1</v>
      </c>
      <c r="AO217" s="13">
        <v>0</v>
      </c>
      <c r="AP217" s="13">
        <v>1</v>
      </c>
      <c r="AQ217" s="13">
        <v>0</v>
      </c>
      <c r="AR217" s="13">
        <v>0</v>
      </c>
      <c r="AS217" s="13">
        <v>1</v>
      </c>
      <c r="AT217" s="16">
        <f t="shared" si="5"/>
        <v>3</v>
      </c>
      <c r="AU217" s="14" t="s">
        <v>110</v>
      </c>
      <c r="AV217" s="15" t="s">
        <v>48</v>
      </c>
      <c r="AW217" s="13" t="s">
        <v>860</v>
      </c>
      <c r="AX217" s="13" t="s">
        <v>48</v>
      </c>
      <c r="AY217" s="19" t="s">
        <v>48</v>
      </c>
      <c r="AZ217" s="15" t="s">
        <v>48</v>
      </c>
      <c r="BA217" s="15" t="s">
        <v>48</v>
      </c>
      <c r="BB217" s="15" t="s">
        <v>48</v>
      </c>
      <c r="BC217" s="15" t="s">
        <v>48</v>
      </c>
      <c r="BD217" s="15" t="s">
        <v>48</v>
      </c>
      <c r="BE217" s="15" t="s">
        <v>48</v>
      </c>
      <c r="BF217" s="17" t="s">
        <v>711</v>
      </c>
      <c r="BG217" s="13" t="s">
        <v>494</v>
      </c>
      <c r="BH217" s="13" t="s">
        <v>47</v>
      </c>
      <c r="BI217" s="13">
        <v>43.2</v>
      </c>
      <c r="BJ217" s="13">
        <v>59.2</v>
      </c>
      <c r="BK217" s="13">
        <v>62.1</v>
      </c>
      <c r="BL217" s="15" t="s">
        <v>48</v>
      </c>
      <c r="BM217" s="15" t="s">
        <v>48</v>
      </c>
      <c r="BN217" s="17">
        <v>1</v>
      </c>
      <c r="BO217" s="13">
        <v>0</v>
      </c>
      <c r="BP217" s="13">
        <v>1</v>
      </c>
      <c r="BQ217" s="19">
        <v>1</v>
      </c>
    </row>
    <row r="218" spans="1:69" ht="28.5" x14ac:dyDescent="0.45">
      <c r="A218" s="14" t="s">
        <v>328</v>
      </c>
      <c r="B218" s="15" t="s">
        <v>329</v>
      </c>
      <c r="C218" s="13">
        <v>19</v>
      </c>
      <c r="D218" s="15" t="s">
        <v>490</v>
      </c>
      <c r="E218" s="15" t="s">
        <v>491</v>
      </c>
      <c r="F218" s="15">
        <v>217</v>
      </c>
      <c r="G218" s="15" t="s">
        <v>495</v>
      </c>
      <c r="H218" s="14" t="s">
        <v>682</v>
      </c>
      <c r="I218" s="15" t="s">
        <v>55</v>
      </c>
      <c r="J218" s="15">
        <v>2018</v>
      </c>
      <c r="K218" s="15" t="s">
        <v>496</v>
      </c>
      <c r="L218" s="13" t="s">
        <v>48</v>
      </c>
      <c r="M218" s="13" t="s">
        <v>48</v>
      </c>
      <c r="N218" s="13" t="s">
        <v>48</v>
      </c>
      <c r="O218" s="13" t="s">
        <v>48</v>
      </c>
      <c r="P218" s="13" t="s">
        <v>48</v>
      </c>
      <c r="Q218" s="13" t="s">
        <v>48</v>
      </c>
      <c r="R218" s="13" t="s">
        <v>48</v>
      </c>
      <c r="S218" s="13" t="s">
        <v>48</v>
      </c>
      <c r="T218" s="13" t="s">
        <v>48</v>
      </c>
      <c r="U218" s="13" t="s">
        <v>48</v>
      </c>
      <c r="V218" s="13" t="s">
        <v>48</v>
      </c>
      <c r="W218" s="13" t="s">
        <v>48</v>
      </c>
      <c r="X218" s="13" t="s">
        <v>48</v>
      </c>
      <c r="Y218" s="13" t="s">
        <v>48</v>
      </c>
      <c r="Z218" s="13" t="s">
        <v>48</v>
      </c>
      <c r="AA218" s="13" t="s">
        <v>48</v>
      </c>
      <c r="AB218" s="13" t="s">
        <v>48</v>
      </c>
      <c r="AC218" s="13" t="s">
        <v>48</v>
      </c>
      <c r="AD218" s="13">
        <v>16</v>
      </c>
      <c r="AE218" s="15" t="s">
        <v>48</v>
      </c>
      <c r="AF218" s="15" t="s">
        <v>48</v>
      </c>
      <c r="AG218" s="15" t="s">
        <v>48</v>
      </c>
      <c r="AH218" s="15" t="s">
        <v>48</v>
      </c>
      <c r="AI218" s="15" t="s">
        <v>48</v>
      </c>
      <c r="AJ218" s="77"/>
      <c r="AK218" s="15" t="s">
        <v>124</v>
      </c>
      <c r="AL218" s="15" t="s">
        <v>124</v>
      </c>
      <c r="AM218" s="16" t="s">
        <v>124</v>
      </c>
      <c r="AN218" s="14">
        <v>0</v>
      </c>
      <c r="AO218" s="15">
        <v>0</v>
      </c>
      <c r="AP218" s="15">
        <v>1</v>
      </c>
      <c r="AQ218" s="15">
        <v>0</v>
      </c>
      <c r="AR218" s="15">
        <v>0</v>
      </c>
      <c r="AS218" s="15">
        <v>0</v>
      </c>
      <c r="AT218" s="16">
        <f t="shared" si="5"/>
        <v>1</v>
      </c>
      <c r="AU218" s="14" t="s">
        <v>48</v>
      </c>
      <c r="AV218" s="15" t="s">
        <v>48</v>
      </c>
      <c r="AW218" s="15" t="s">
        <v>48</v>
      </c>
      <c r="AX218" s="15" t="s">
        <v>48</v>
      </c>
      <c r="AY218" s="16" t="s">
        <v>48</v>
      </c>
      <c r="AZ218" s="15" t="s">
        <v>48</v>
      </c>
      <c r="BA218" s="15" t="s">
        <v>48</v>
      </c>
      <c r="BB218" s="15" t="s">
        <v>48</v>
      </c>
      <c r="BC218" s="15" t="s">
        <v>48</v>
      </c>
      <c r="BD218" s="15" t="s">
        <v>48</v>
      </c>
      <c r="BE218" s="15" t="s">
        <v>48</v>
      </c>
      <c r="BF218" s="17" t="s">
        <v>47</v>
      </c>
      <c r="BG218" s="13" t="s">
        <v>47</v>
      </c>
      <c r="BH218" s="13" t="s">
        <v>47</v>
      </c>
      <c r="BI218" s="13" t="s">
        <v>47</v>
      </c>
      <c r="BJ218" s="13" t="s">
        <v>47</v>
      </c>
      <c r="BK218" s="13" t="s">
        <v>47</v>
      </c>
      <c r="BL218" s="13" t="s">
        <v>47</v>
      </c>
      <c r="BM218" s="19" t="s">
        <v>47</v>
      </c>
      <c r="BN218" s="14">
        <v>0</v>
      </c>
      <c r="BO218" s="13">
        <v>0</v>
      </c>
      <c r="BP218" s="15">
        <v>0</v>
      </c>
      <c r="BQ218" s="16">
        <v>0</v>
      </c>
    </row>
    <row r="219" spans="1:69" ht="57" x14ac:dyDescent="0.45">
      <c r="A219" s="14" t="s">
        <v>328</v>
      </c>
      <c r="B219" s="15" t="s">
        <v>329</v>
      </c>
      <c r="C219" s="13">
        <v>19</v>
      </c>
      <c r="D219" s="15" t="s">
        <v>490</v>
      </c>
      <c r="E219" s="15" t="s">
        <v>491</v>
      </c>
      <c r="F219" s="33">
        <v>218</v>
      </c>
      <c r="G219" s="15" t="s">
        <v>497</v>
      </c>
      <c r="H219" s="14" t="s">
        <v>683</v>
      </c>
      <c r="I219" s="15" t="s">
        <v>55</v>
      </c>
      <c r="J219" s="15">
        <v>2019</v>
      </c>
      <c r="K219" s="15" t="s">
        <v>56</v>
      </c>
      <c r="L219" s="13" t="s">
        <v>48</v>
      </c>
      <c r="M219" s="13" t="s">
        <v>48</v>
      </c>
      <c r="N219" s="13" t="s">
        <v>48</v>
      </c>
      <c r="O219" s="13" t="s">
        <v>48</v>
      </c>
      <c r="P219" s="13" t="s">
        <v>48</v>
      </c>
      <c r="Q219" s="13" t="s">
        <v>48</v>
      </c>
      <c r="R219" s="13" t="s">
        <v>48</v>
      </c>
      <c r="S219" s="13" t="s">
        <v>48</v>
      </c>
      <c r="T219" s="13" t="s">
        <v>48</v>
      </c>
      <c r="U219" s="13" t="s">
        <v>48</v>
      </c>
      <c r="V219" s="13" t="s">
        <v>48</v>
      </c>
      <c r="W219" s="13" t="s">
        <v>48</v>
      </c>
      <c r="X219" s="13" t="s">
        <v>48</v>
      </c>
      <c r="Y219" s="13" t="s">
        <v>48</v>
      </c>
      <c r="Z219" s="13" t="s">
        <v>48</v>
      </c>
      <c r="AA219" s="13" t="s">
        <v>48</v>
      </c>
      <c r="AB219" s="13" t="s">
        <v>48</v>
      </c>
      <c r="AC219" s="13" t="s">
        <v>48</v>
      </c>
      <c r="AD219" s="13" t="s">
        <v>48</v>
      </c>
      <c r="AE219" s="18">
        <v>4</v>
      </c>
      <c r="AF219" s="15" t="s">
        <v>48</v>
      </c>
      <c r="AG219" s="15" t="s">
        <v>48</v>
      </c>
      <c r="AH219" s="15" t="s">
        <v>48</v>
      </c>
      <c r="AI219" s="15" t="s">
        <v>48</v>
      </c>
      <c r="AJ219" s="77"/>
      <c r="AK219" s="15" t="s">
        <v>124</v>
      </c>
      <c r="AL219" s="15" t="s">
        <v>124</v>
      </c>
      <c r="AM219" s="16" t="s">
        <v>124</v>
      </c>
      <c r="AN219" s="14">
        <v>0</v>
      </c>
      <c r="AO219" s="15">
        <v>0</v>
      </c>
      <c r="AP219" s="15">
        <v>1</v>
      </c>
      <c r="AQ219" s="15">
        <v>0</v>
      </c>
      <c r="AR219" s="15">
        <v>0</v>
      </c>
      <c r="AS219" s="15">
        <v>1</v>
      </c>
      <c r="AT219" s="16">
        <f t="shared" si="5"/>
        <v>2</v>
      </c>
      <c r="AU219" s="14" t="s">
        <v>48</v>
      </c>
      <c r="AV219" s="15" t="s">
        <v>48</v>
      </c>
      <c r="AW219" s="15" t="s">
        <v>48</v>
      </c>
      <c r="AX219" s="15" t="s">
        <v>48</v>
      </c>
      <c r="AY219" s="16" t="s">
        <v>48</v>
      </c>
      <c r="AZ219" s="15" t="s">
        <v>48</v>
      </c>
      <c r="BA219" s="15" t="s">
        <v>48</v>
      </c>
      <c r="BB219" s="15" t="s">
        <v>48</v>
      </c>
      <c r="BC219" s="15" t="s">
        <v>48</v>
      </c>
      <c r="BD219" s="15" t="s">
        <v>48</v>
      </c>
      <c r="BE219" s="15" t="s">
        <v>48</v>
      </c>
      <c r="BF219" s="14" t="s">
        <v>712</v>
      </c>
      <c r="BG219" s="15" t="s">
        <v>286</v>
      </c>
      <c r="BH219" s="15" t="s">
        <v>47</v>
      </c>
      <c r="BI219" s="15" t="s">
        <v>498</v>
      </c>
      <c r="BJ219" s="15" t="s">
        <v>48</v>
      </c>
      <c r="BK219" s="15" t="s">
        <v>48</v>
      </c>
      <c r="BL219" s="15" t="s">
        <v>48</v>
      </c>
      <c r="BM219" s="15" t="s">
        <v>48</v>
      </c>
      <c r="BN219" s="14">
        <v>0</v>
      </c>
      <c r="BO219" s="13">
        <v>0</v>
      </c>
      <c r="BP219" s="15">
        <v>1</v>
      </c>
      <c r="BQ219" s="16">
        <v>1</v>
      </c>
    </row>
    <row r="220" spans="1:69" ht="28.5" x14ac:dyDescent="0.45">
      <c r="A220" s="14" t="s">
        <v>328</v>
      </c>
      <c r="B220" s="15" t="s">
        <v>329</v>
      </c>
      <c r="C220" s="13">
        <v>19</v>
      </c>
      <c r="D220" s="15" t="s">
        <v>490</v>
      </c>
      <c r="E220" s="15" t="s">
        <v>491</v>
      </c>
      <c r="F220" s="15">
        <v>219</v>
      </c>
      <c r="G220" s="15" t="s">
        <v>499</v>
      </c>
      <c r="H220" s="14" t="s">
        <v>48</v>
      </c>
      <c r="I220" s="15" t="s">
        <v>48</v>
      </c>
      <c r="J220" s="15" t="s">
        <v>48</v>
      </c>
      <c r="K220" s="15" t="s">
        <v>48</v>
      </c>
      <c r="L220" s="13" t="s">
        <v>48</v>
      </c>
      <c r="M220" s="13" t="s">
        <v>48</v>
      </c>
      <c r="N220" s="13" t="s">
        <v>48</v>
      </c>
      <c r="O220" s="13" t="s">
        <v>48</v>
      </c>
      <c r="P220" s="13" t="s">
        <v>48</v>
      </c>
      <c r="Q220" s="13" t="s">
        <v>48</v>
      </c>
      <c r="R220" s="13" t="s">
        <v>48</v>
      </c>
      <c r="S220" s="13" t="s">
        <v>48</v>
      </c>
      <c r="T220" s="13" t="s">
        <v>48</v>
      </c>
      <c r="U220" s="13" t="s">
        <v>48</v>
      </c>
      <c r="V220" s="13" t="s">
        <v>48</v>
      </c>
      <c r="W220" s="13" t="s">
        <v>48</v>
      </c>
      <c r="X220" s="13" t="s">
        <v>48</v>
      </c>
      <c r="Y220" s="13" t="s">
        <v>48</v>
      </c>
      <c r="Z220" s="13" t="s">
        <v>48</v>
      </c>
      <c r="AA220" s="13" t="s">
        <v>48</v>
      </c>
      <c r="AB220" s="13" t="s">
        <v>48</v>
      </c>
      <c r="AC220" s="13" t="s">
        <v>48</v>
      </c>
      <c r="AD220" s="13" t="s">
        <v>48</v>
      </c>
      <c r="AE220" s="15" t="s">
        <v>48</v>
      </c>
      <c r="AF220" s="15" t="s">
        <v>48</v>
      </c>
      <c r="AG220" s="15" t="s">
        <v>48</v>
      </c>
      <c r="AH220" s="15" t="s">
        <v>48</v>
      </c>
      <c r="AI220" s="15" t="s">
        <v>48</v>
      </c>
      <c r="AJ220" s="73" t="s">
        <v>48</v>
      </c>
      <c r="AK220" s="15" t="s">
        <v>48</v>
      </c>
      <c r="AL220" s="15" t="s">
        <v>48</v>
      </c>
      <c r="AM220" s="16" t="s">
        <v>48</v>
      </c>
      <c r="AN220" s="17" t="s">
        <v>47</v>
      </c>
      <c r="AO220" s="13" t="s">
        <v>47</v>
      </c>
      <c r="AP220" s="13" t="s">
        <v>47</v>
      </c>
      <c r="AQ220" s="13" t="s">
        <v>47</v>
      </c>
      <c r="AR220" s="13" t="s">
        <v>47</v>
      </c>
      <c r="AS220" s="13" t="s">
        <v>47</v>
      </c>
      <c r="AT220" s="15" t="s">
        <v>48</v>
      </c>
      <c r="AU220" s="14" t="s">
        <v>48</v>
      </c>
      <c r="AV220" s="15" t="s">
        <v>48</v>
      </c>
      <c r="AW220" s="15" t="s">
        <v>48</v>
      </c>
      <c r="AX220" s="15" t="s">
        <v>48</v>
      </c>
      <c r="AY220" s="16" t="s">
        <v>48</v>
      </c>
      <c r="AZ220" s="15" t="s">
        <v>48</v>
      </c>
      <c r="BA220" s="15" t="s">
        <v>48</v>
      </c>
      <c r="BB220" s="15" t="s">
        <v>48</v>
      </c>
      <c r="BC220" s="15" t="s">
        <v>48</v>
      </c>
      <c r="BD220" s="15" t="s">
        <v>48</v>
      </c>
      <c r="BE220" s="15" t="s">
        <v>48</v>
      </c>
      <c r="BF220" s="17" t="s">
        <v>47</v>
      </c>
      <c r="BG220" s="13" t="s">
        <v>47</v>
      </c>
      <c r="BH220" s="13" t="s">
        <v>47</v>
      </c>
      <c r="BI220" s="13" t="s">
        <v>47</v>
      </c>
      <c r="BJ220" s="13" t="s">
        <v>47</v>
      </c>
      <c r="BK220" s="13" t="s">
        <v>47</v>
      </c>
      <c r="BL220" s="13" t="s">
        <v>47</v>
      </c>
      <c r="BM220" s="19" t="s">
        <v>47</v>
      </c>
      <c r="BN220" s="14">
        <v>0</v>
      </c>
      <c r="BO220" s="13">
        <v>0</v>
      </c>
      <c r="BP220" s="15">
        <v>0</v>
      </c>
      <c r="BQ220" s="16">
        <v>0</v>
      </c>
    </row>
    <row r="221" spans="1:69" ht="28.5" x14ac:dyDescent="0.45">
      <c r="A221" s="14" t="s">
        <v>328</v>
      </c>
      <c r="B221" s="15" t="s">
        <v>329</v>
      </c>
      <c r="C221" s="13">
        <v>19</v>
      </c>
      <c r="D221" s="15" t="s">
        <v>490</v>
      </c>
      <c r="E221" s="15" t="s">
        <v>500</v>
      </c>
      <c r="F221" s="33">
        <v>220</v>
      </c>
      <c r="G221" s="15" t="s">
        <v>501</v>
      </c>
      <c r="H221" s="14" t="s">
        <v>684</v>
      </c>
      <c r="I221" s="15" t="s">
        <v>72</v>
      </c>
      <c r="J221" s="15">
        <v>2010</v>
      </c>
      <c r="K221" s="15" t="s">
        <v>56</v>
      </c>
      <c r="L221" s="15" t="s">
        <v>48</v>
      </c>
      <c r="M221" s="15" t="s">
        <v>48</v>
      </c>
      <c r="N221" s="15" t="s">
        <v>48</v>
      </c>
      <c r="O221" s="15" t="s">
        <v>48</v>
      </c>
      <c r="P221" s="15" t="s">
        <v>48</v>
      </c>
      <c r="Q221" s="15" t="s">
        <v>48</v>
      </c>
      <c r="R221" s="15" t="s">
        <v>48</v>
      </c>
      <c r="S221" s="15" t="s">
        <v>48</v>
      </c>
      <c r="T221" s="15" t="s">
        <v>48</v>
      </c>
      <c r="U221" s="15" t="s">
        <v>48</v>
      </c>
      <c r="V221" s="15">
        <v>31</v>
      </c>
      <c r="W221" s="15">
        <v>32</v>
      </c>
      <c r="X221" s="15" t="s">
        <v>48</v>
      </c>
      <c r="Y221" s="15">
        <v>31</v>
      </c>
      <c r="Z221" s="15">
        <v>30</v>
      </c>
      <c r="AA221" s="15">
        <v>30</v>
      </c>
      <c r="AB221" s="15">
        <v>31</v>
      </c>
      <c r="AC221" s="15">
        <v>27</v>
      </c>
      <c r="AD221" s="15">
        <v>30</v>
      </c>
      <c r="AE221" s="18">
        <v>29</v>
      </c>
      <c r="AF221" s="18">
        <v>31</v>
      </c>
      <c r="AG221" s="18">
        <v>28</v>
      </c>
      <c r="AH221" s="18" t="s">
        <v>48</v>
      </c>
      <c r="AI221" s="18" t="s">
        <v>48</v>
      </c>
      <c r="AJ221" s="71"/>
      <c r="AK221" s="61" t="s">
        <v>45</v>
      </c>
      <c r="AL221" s="13" t="s">
        <v>46</v>
      </c>
      <c r="AM221" s="19"/>
      <c r="AN221" s="14">
        <v>1</v>
      </c>
      <c r="AO221" s="15">
        <v>1</v>
      </c>
      <c r="AP221" s="15">
        <v>0</v>
      </c>
      <c r="AQ221" s="15">
        <v>1</v>
      </c>
      <c r="AR221" s="15">
        <v>0</v>
      </c>
      <c r="AS221" s="15">
        <v>1</v>
      </c>
      <c r="AT221" s="16">
        <f t="shared" ref="AT221:AT222" si="6">SUM(AN221:AS221)</f>
        <v>4</v>
      </c>
      <c r="AU221" s="14" t="s">
        <v>48</v>
      </c>
      <c r="AV221" s="15" t="s">
        <v>48</v>
      </c>
      <c r="AW221" s="15" t="s">
        <v>48</v>
      </c>
      <c r="AX221" s="15" t="s">
        <v>48</v>
      </c>
      <c r="AY221" s="16" t="s">
        <v>48</v>
      </c>
      <c r="AZ221" s="15" t="s">
        <v>48</v>
      </c>
      <c r="BA221" s="15" t="s">
        <v>48</v>
      </c>
      <c r="BB221" s="15" t="s">
        <v>48</v>
      </c>
      <c r="BC221" s="15" t="s">
        <v>48</v>
      </c>
      <c r="BD221" s="15" t="s">
        <v>48</v>
      </c>
      <c r="BE221" s="15" t="s">
        <v>48</v>
      </c>
      <c r="BF221" s="17" t="s">
        <v>47</v>
      </c>
      <c r="BG221" s="13" t="s">
        <v>47</v>
      </c>
      <c r="BH221" s="13" t="s">
        <v>47</v>
      </c>
      <c r="BI221" s="13" t="s">
        <v>47</v>
      </c>
      <c r="BJ221" s="13" t="s">
        <v>47</v>
      </c>
      <c r="BK221" s="13" t="s">
        <v>47</v>
      </c>
      <c r="BL221" s="13" t="s">
        <v>47</v>
      </c>
      <c r="BM221" s="19" t="s">
        <v>47</v>
      </c>
      <c r="BN221" s="14">
        <v>0</v>
      </c>
      <c r="BO221" s="13">
        <v>0</v>
      </c>
      <c r="BP221" s="15">
        <v>0</v>
      </c>
      <c r="BQ221" s="16">
        <v>0</v>
      </c>
    </row>
    <row r="222" spans="1:69" ht="28.5" x14ac:dyDescent="0.45">
      <c r="A222" s="14" t="s">
        <v>328</v>
      </c>
      <c r="B222" s="15" t="s">
        <v>329</v>
      </c>
      <c r="C222" s="13">
        <v>19</v>
      </c>
      <c r="D222" s="15" t="s">
        <v>490</v>
      </c>
      <c r="E222" s="15" t="s">
        <v>500</v>
      </c>
      <c r="F222" s="15">
        <v>221</v>
      </c>
      <c r="G222" s="15" t="s">
        <v>502</v>
      </c>
      <c r="H222" s="14" t="s">
        <v>684</v>
      </c>
      <c r="I222" s="15" t="s">
        <v>72</v>
      </c>
      <c r="J222" s="15">
        <v>2010</v>
      </c>
      <c r="K222" s="15" t="s">
        <v>56</v>
      </c>
      <c r="L222" s="15" t="s">
        <v>48</v>
      </c>
      <c r="M222" s="15" t="s">
        <v>48</v>
      </c>
      <c r="N222" s="15" t="s">
        <v>48</v>
      </c>
      <c r="O222" s="15" t="s">
        <v>48</v>
      </c>
      <c r="P222" s="15" t="s">
        <v>48</v>
      </c>
      <c r="Q222" s="15" t="s">
        <v>48</v>
      </c>
      <c r="R222" s="15" t="s">
        <v>48</v>
      </c>
      <c r="S222" s="15" t="s">
        <v>48</v>
      </c>
      <c r="T222" s="15" t="s">
        <v>48</v>
      </c>
      <c r="U222" s="15" t="s">
        <v>48</v>
      </c>
      <c r="V222" s="15">
        <v>34</v>
      </c>
      <c r="W222" s="15">
        <v>38</v>
      </c>
      <c r="X222" s="15" t="s">
        <v>48</v>
      </c>
      <c r="Y222" s="15">
        <v>39</v>
      </c>
      <c r="Z222" s="15">
        <v>35</v>
      </c>
      <c r="AA222" s="15">
        <v>33</v>
      </c>
      <c r="AB222" s="15">
        <v>38</v>
      </c>
      <c r="AC222" s="15">
        <v>30</v>
      </c>
      <c r="AD222" s="15">
        <v>29</v>
      </c>
      <c r="AE222" s="18">
        <v>30</v>
      </c>
      <c r="AF222" s="18">
        <v>30</v>
      </c>
      <c r="AG222" s="18">
        <v>30</v>
      </c>
      <c r="AH222" s="18" t="s">
        <v>48</v>
      </c>
      <c r="AI222" s="18" t="s">
        <v>48</v>
      </c>
      <c r="AJ222" s="71"/>
      <c r="AK222" s="61" t="s">
        <v>45</v>
      </c>
      <c r="AL222" s="13" t="s">
        <v>46</v>
      </c>
      <c r="AM222" s="19"/>
      <c r="AN222" s="14">
        <v>1</v>
      </c>
      <c r="AO222" s="15">
        <v>1</v>
      </c>
      <c r="AP222" s="15">
        <v>0</v>
      </c>
      <c r="AQ222" s="15">
        <v>1</v>
      </c>
      <c r="AR222" s="15">
        <v>0</v>
      </c>
      <c r="AS222" s="15">
        <v>1</v>
      </c>
      <c r="AT222" s="16">
        <f t="shared" si="6"/>
        <v>4</v>
      </c>
      <c r="AU222" s="14" t="s">
        <v>48</v>
      </c>
      <c r="AV222" s="15" t="s">
        <v>48</v>
      </c>
      <c r="AW222" s="15" t="s">
        <v>48</v>
      </c>
      <c r="AX222" s="15" t="s">
        <v>48</v>
      </c>
      <c r="AY222" s="16" t="s">
        <v>48</v>
      </c>
      <c r="AZ222" s="15" t="s">
        <v>48</v>
      </c>
      <c r="BA222" s="15" t="s">
        <v>48</v>
      </c>
      <c r="BB222" s="15" t="s">
        <v>48</v>
      </c>
      <c r="BC222" s="15" t="s">
        <v>48</v>
      </c>
      <c r="BD222" s="15" t="s">
        <v>48</v>
      </c>
      <c r="BE222" s="15" t="s">
        <v>48</v>
      </c>
      <c r="BF222" s="17" t="s">
        <v>47</v>
      </c>
      <c r="BG222" s="13" t="s">
        <v>47</v>
      </c>
      <c r="BH222" s="13" t="s">
        <v>47</v>
      </c>
      <c r="BI222" s="13" t="s">
        <v>47</v>
      </c>
      <c r="BJ222" s="13" t="s">
        <v>47</v>
      </c>
      <c r="BK222" s="13" t="s">
        <v>47</v>
      </c>
      <c r="BL222" s="13" t="s">
        <v>47</v>
      </c>
      <c r="BM222" s="19" t="s">
        <v>47</v>
      </c>
      <c r="BN222" s="14">
        <v>0</v>
      </c>
      <c r="BO222" s="13">
        <v>0</v>
      </c>
      <c r="BP222" s="15">
        <v>0</v>
      </c>
      <c r="BQ222" s="16">
        <v>0</v>
      </c>
    </row>
    <row r="223" spans="1:69" ht="28.5" x14ac:dyDescent="0.45">
      <c r="A223" s="14" t="s">
        <v>328</v>
      </c>
      <c r="B223" s="15" t="s">
        <v>329</v>
      </c>
      <c r="C223" s="13">
        <v>19</v>
      </c>
      <c r="D223" s="15" t="s">
        <v>490</v>
      </c>
      <c r="E223" s="15" t="s">
        <v>500</v>
      </c>
      <c r="F223" s="33">
        <v>222</v>
      </c>
      <c r="G223" s="15" t="s">
        <v>503</v>
      </c>
      <c r="H223" s="14" t="s">
        <v>48</v>
      </c>
      <c r="I223" s="15" t="s">
        <v>48</v>
      </c>
      <c r="J223" s="15" t="s">
        <v>48</v>
      </c>
      <c r="K223" s="15" t="s">
        <v>48</v>
      </c>
      <c r="L223" s="15" t="s">
        <v>48</v>
      </c>
      <c r="M223" s="15" t="s">
        <v>48</v>
      </c>
      <c r="N223" s="15" t="s">
        <v>48</v>
      </c>
      <c r="O223" s="15" t="s">
        <v>48</v>
      </c>
      <c r="P223" s="15" t="s">
        <v>48</v>
      </c>
      <c r="Q223" s="15" t="s">
        <v>48</v>
      </c>
      <c r="R223" s="15" t="s">
        <v>48</v>
      </c>
      <c r="S223" s="15" t="s">
        <v>48</v>
      </c>
      <c r="T223" s="15" t="s">
        <v>48</v>
      </c>
      <c r="U223" s="15" t="s">
        <v>48</v>
      </c>
      <c r="V223" s="15" t="s">
        <v>48</v>
      </c>
      <c r="W223" s="15" t="s">
        <v>48</v>
      </c>
      <c r="X223" s="15" t="s">
        <v>48</v>
      </c>
      <c r="Y223" s="15" t="s">
        <v>48</v>
      </c>
      <c r="Z223" s="15" t="s">
        <v>48</v>
      </c>
      <c r="AA223" s="15" t="s">
        <v>48</v>
      </c>
      <c r="AB223" s="15" t="s">
        <v>48</v>
      </c>
      <c r="AC223" s="15" t="s">
        <v>48</v>
      </c>
      <c r="AD223" s="15" t="s">
        <v>48</v>
      </c>
      <c r="AE223" s="15" t="s">
        <v>48</v>
      </c>
      <c r="AF223" s="15" t="s">
        <v>48</v>
      </c>
      <c r="AG223" s="15" t="s">
        <v>48</v>
      </c>
      <c r="AH223" s="15" t="s">
        <v>48</v>
      </c>
      <c r="AI223" s="18" t="s">
        <v>48</v>
      </c>
      <c r="AJ223" s="73" t="s">
        <v>48</v>
      </c>
      <c r="AK223" s="15" t="s">
        <v>48</v>
      </c>
      <c r="AL223" s="15" t="s">
        <v>48</v>
      </c>
      <c r="AM223" s="16" t="s">
        <v>48</v>
      </c>
      <c r="AN223" s="17" t="s">
        <v>47</v>
      </c>
      <c r="AO223" s="13" t="s">
        <v>47</v>
      </c>
      <c r="AP223" s="13" t="s">
        <v>47</v>
      </c>
      <c r="AQ223" s="13" t="s">
        <v>47</v>
      </c>
      <c r="AR223" s="13" t="s">
        <v>47</v>
      </c>
      <c r="AS223" s="13" t="s">
        <v>47</v>
      </c>
      <c r="AT223" s="15" t="s">
        <v>48</v>
      </c>
      <c r="AU223" s="14" t="s">
        <v>48</v>
      </c>
      <c r="AV223" s="15" t="s">
        <v>48</v>
      </c>
      <c r="AW223" s="15" t="s">
        <v>48</v>
      </c>
      <c r="AX223" s="15" t="s">
        <v>48</v>
      </c>
      <c r="AY223" s="16" t="s">
        <v>48</v>
      </c>
      <c r="AZ223" s="15" t="s">
        <v>48</v>
      </c>
      <c r="BA223" s="15" t="s">
        <v>48</v>
      </c>
      <c r="BB223" s="15" t="s">
        <v>48</v>
      </c>
      <c r="BC223" s="15" t="s">
        <v>48</v>
      </c>
      <c r="BD223" s="15" t="s">
        <v>48</v>
      </c>
      <c r="BE223" s="15" t="s">
        <v>48</v>
      </c>
      <c r="BF223" s="17" t="s">
        <v>47</v>
      </c>
      <c r="BG223" s="13" t="s">
        <v>47</v>
      </c>
      <c r="BH223" s="13" t="s">
        <v>47</v>
      </c>
      <c r="BI223" s="13" t="s">
        <v>47</v>
      </c>
      <c r="BJ223" s="13" t="s">
        <v>47</v>
      </c>
      <c r="BK223" s="13" t="s">
        <v>47</v>
      </c>
      <c r="BL223" s="13" t="s">
        <v>47</v>
      </c>
      <c r="BM223" s="19" t="s">
        <v>47</v>
      </c>
      <c r="BN223" s="14">
        <v>0</v>
      </c>
      <c r="BO223" s="13">
        <v>0</v>
      </c>
      <c r="BP223" s="15">
        <v>0</v>
      </c>
      <c r="BQ223" s="16">
        <v>0</v>
      </c>
    </row>
    <row r="224" spans="1:69" ht="42.75" x14ac:dyDescent="0.45">
      <c r="A224" s="14" t="s">
        <v>328</v>
      </c>
      <c r="B224" s="15" t="s">
        <v>329</v>
      </c>
      <c r="C224" s="13">
        <v>19</v>
      </c>
      <c r="D224" s="15" t="s">
        <v>490</v>
      </c>
      <c r="E224" s="15" t="s">
        <v>500</v>
      </c>
      <c r="F224" s="15">
        <v>223</v>
      </c>
      <c r="G224" s="15" t="s">
        <v>504</v>
      </c>
      <c r="H224" s="14" t="s">
        <v>685</v>
      </c>
      <c r="I224" s="15" t="s">
        <v>55</v>
      </c>
      <c r="J224" s="15">
        <v>2011</v>
      </c>
      <c r="K224" s="15" t="s">
        <v>505</v>
      </c>
      <c r="L224" s="35" t="s">
        <v>48</v>
      </c>
      <c r="M224" s="35" t="s">
        <v>48</v>
      </c>
      <c r="N224" s="35" t="s">
        <v>48</v>
      </c>
      <c r="O224" s="35" t="s">
        <v>48</v>
      </c>
      <c r="P224" s="35" t="s">
        <v>48</v>
      </c>
      <c r="Q224" s="35" t="s">
        <v>48</v>
      </c>
      <c r="R224" s="35" t="s">
        <v>48</v>
      </c>
      <c r="S224" s="35" t="s">
        <v>48</v>
      </c>
      <c r="T224" s="35" t="s">
        <v>48</v>
      </c>
      <c r="U224" s="35" t="s">
        <v>48</v>
      </c>
      <c r="V224" s="35" t="s">
        <v>48</v>
      </c>
      <c r="W224" s="15">
        <v>10.68</v>
      </c>
      <c r="X224" s="35" t="s">
        <v>48</v>
      </c>
      <c r="Y224" s="35" t="s">
        <v>48</v>
      </c>
      <c r="Z224" s="35" t="s">
        <v>48</v>
      </c>
      <c r="AA224" s="35" t="s">
        <v>48</v>
      </c>
      <c r="AB224" s="35" t="s">
        <v>48</v>
      </c>
      <c r="AC224" s="35" t="s">
        <v>48</v>
      </c>
      <c r="AD224" s="35" t="s">
        <v>48</v>
      </c>
      <c r="AE224" s="15" t="s">
        <v>48</v>
      </c>
      <c r="AF224" s="15" t="s">
        <v>48</v>
      </c>
      <c r="AG224" s="15" t="s">
        <v>48</v>
      </c>
      <c r="AH224" s="15" t="s">
        <v>48</v>
      </c>
      <c r="AI224" s="15" t="s">
        <v>48</v>
      </c>
      <c r="AJ224" s="77"/>
      <c r="AK224" s="15" t="s">
        <v>124</v>
      </c>
      <c r="AL224" s="15" t="s">
        <v>124</v>
      </c>
      <c r="AM224" s="16" t="s">
        <v>124</v>
      </c>
      <c r="AN224" s="14">
        <v>0</v>
      </c>
      <c r="AO224" s="15">
        <v>0</v>
      </c>
      <c r="AP224" s="15">
        <v>1</v>
      </c>
      <c r="AQ224" s="15">
        <v>0</v>
      </c>
      <c r="AR224" s="15">
        <v>0</v>
      </c>
      <c r="AS224" s="15">
        <v>0</v>
      </c>
      <c r="AT224" s="16">
        <f t="shared" ref="AT224:AT250" si="7">SUM(AN224:AS224)</f>
        <v>1</v>
      </c>
      <c r="AU224" s="14" t="s">
        <v>48</v>
      </c>
      <c r="AV224" s="15" t="s">
        <v>48</v>
      </c>
      <c r="AW224" s="15" t="s">
        <v>48</v>
      </c>
      <c r="AX224" s="15" t="s">
        <v>48</v>
      </c>
      <c r="AY224" s="16" t="s">
        <v>48</v>
      </c>
      <c r="AZ224" s="15" t="s">
        <v>48</v>
      </c>
      <c r="BA224" s="15" t="s">
        <v>48</v>
      </c>
      <c r="BB224" s="15" t="s">
        <v>48</v>
      </c>
      <c r="BC224" s="15" t="s">
        <v>48</v>
      </c>
      <c r="BD224" s="15" t="s">
        <v>48</v>
      </c>
      <c r="BE224" s="15" t="s">
        <v>48</v>
      </c>
      <c r="BF224" s="17" t="s">
        <v>47</v>
      </c>
      <c r="BG224" s="13" t="s">
        <v>47</v>
      </c>
      <c r="BH224" s="13" t="s">
        <v>47</v>
      </c>
      <c r="BI224" s="13" t="s">
        <v>47</v>
      </c>
      <c r="BJ224" s="13" t="s">
        <v>47</v>
      </c>
      <c r="BK224" s="13" t="s">
        <v>47</v>
      </c>
      <c r="BL224" s="13" t="s">
        <v>47</v>
      </c>
      <c r="BM224" s="19" t="s">
        <v>47</v>
      </c>
      <c r="BN224" s="14">
        <v>0</v>
      </c>
      <c r="BO224" s="13">
        <v>0</v>
      </c>
      <c r="BP224" s="15">
        <v>0</v>
      </c>
      <c r="BQ224" s="16">
        <v>0</v>
      </c>
    </row>
    <row r="225" spans="1:69" ht="28.5" x14ac:dyDescent="0.45">
      <c r="A225" s="14" t="s">
        <v>328</v>
      </c>
      <c r="B225" s="15" t="s">
        <v>329</v>
      </c>
      <c r="C225" s="15">
        <v>20</v>
      </c>
      <c r="D225" s="15" t="s">
        <v>506</v>
      </c>
      <c r="E225" s="15" t="s">
        <v>507</v>
      </c>
      <c r="F225" s="33">
        <v>224</v>
      </c>
      <c r="G225" s="15" t="s">
        <v>746</v>
      </c>
      <c r="H225" s="14" t="s">
        <v>48</v>
      </c>
      <c r="I225" s="15" t="s">
        <v>48</v>
      </c>
      <c r="J225" s="15" t="s">
        <v>48</v>
      </c>
      <c r="K225" s="15" t="s">
        <v>48</v>
      </c>
      <c r="L225" s="15" t="s">
        <v>48</v>
      </c>
      <c r="M225" s="15" t="s">
        <v>48</v>
      </c>
      <c r="N225" s="15" t="s">
        <v>48</v>
      </c>
      <c r="O225" s="15" t="s">
        <v>48</v>
      </c>
      <c r="P225" s="15" t="s">
        <v>48</v>
      </c>
      <c r="Q225" s="15" t="s">
        <v>48</v>
      </c>
      <c r="R225" s="15" t="s">
        <v>48</v>
      </c>
      <c r="S225" s="15" t="s">
        <v>48</v>
      </c>
      <c r="T225" s="15" t="s">
        <v>48</v>
      </c>
      <c r="U225" s="15" t="s">
        <v>48</v>
      </c>
      <c r="V225" s="15" t="s">
        <v>48</v>
      </c>
      <c r="W225" s="15" t="s">
        <v>48</v>
      </c>
      <c r="X225" s="15" t="s">
        <v>48</v>
      </c>
      <c r="Y225" s="15" t="s">
        <v>48</v>
      </c>
      <c r="Z225" s="15" t="s">
        <v>48</v>
      </c>
      <c r="AA225" s="15" t="s">
        <v>48</v>
      </c>
      <c r="AB225" s="15" t="s">
        <v>48</v>
      </c>
      <c r="AC225" s="15" t="s">
        <v>48</v>
      </c>
      <c r="AD225" s="15" t="s">
        <v>48</v>
      </c>
      <c r="AE225" s="15" t="s">
        <v>48</v>
      </c>
      <c r="AF225" s="15" t="s">
        <v>48</v>
      </c>
      <c r="AG225" s="15" t="s">
        <v>48</v>
      </c>
      <c r="AH225" s="15" t="s">
        <v>48</v>
      </c>
      <c r="AI225" s="15" t="s">
        <v>48</v>
      </c>
      <c r="AJ225" s="78" t="s">
        <v>48</v>
      </c>
      <c r="AK225" s="15" t="s">
        <v>48</v>
      </c>
      <c r="AL225" s="15" t="s">
        <v>48</v>
      </c>
      <c r="AM225" s="16" t="s">
        <v>48</v>
      </c>
      <c r="AN225" s="17" t="s">
        <v>47</v>
      </c>
      <c r="AO225" s="13" t="s">
        <v>47</v>
      </c>
      <c r="AP225" s="13" t="s">
        <v>47</v>
      </c>
      <c r="AQ225" s="13" t="s">
        <v>47</v>
      </c>
      <c r="AR225" s="13" t="s">
        <v>47</v>
      </c>
      <c r="AS225" s="13" t="s">
        <v>47</v>
      </c>
      <c r="AT225" s="15" t="s">
        <v>48</v>
      </c>
      <c r="AU225" s="14" t="s">
        <v>48</v>
      </c>
      <c r="AV225" s="15" t="s">
        <v>48</v>
      </c>
      <c r="AW225" s="15" t="s">
        <v>48</v>
      </c>
      <c r="AX225" s="15" t="s">
        <v>48</v>
      </c>
      <c r="AY225" s="16" t="s">
        <v>48</v>
      </c>
      <c r="AZ225" s="15" t="s">
        <v>48</v>
      </c>
      <c r="BA225" s="15" t="s">
        <v>48</v>
      </c>
      <c r="BB225" s="15" t="s">
        <v>48</v>
      </c>
      <c r="BC225" s="15" t="s">
        <v>48</v>
      </c>
      <c r="BD225" s="15" t="s">
        <v>48</v>
      </c>
      <c r="BE225" s="15" t="s">
        <v>48</v>
      </c>
      <c r="BF225" s="17" t="s">
        <v>47</v>
      </c>
      <c r="BG225" s="13" t="s">
        <v>47</v>
      </c>
      <c r="BH225" s="13" t="s">
        <v>47</v>
      </c>
      <c r="BI225" s="13" t="s">
        <v>47</v>
      </c>
      <c r="BJ225" s="13" t="s">
        <v>47</v>
      </c>
      <c r="BK225" s="13" t="s">
        <v>47</v>
      </c>
      <c r="BL225" s="13" t="s">
        <v>47</v>
      </c>
      <c r="BM225" s="19" t="s">
        <v>47</v>
      </c>
      <c r="BN225" s="14">
        <v>0</v>
      </c>
      <c r="BO225" s="13">
        <v>0</v>
      </c>
      <c r="BP225" s="15">
        <v>0</v>
      </c>
      <c r="BQ225" s="16">
        <v>0</v>
      </c>
    </row>
    <row r="226" spans="1:69" ht="28.5" x14ac:dyDescent="0.45">
      <c r="A226" s="14" t="s">
        <v>328</v>
      </c>
      <c r="B226" s="15" t="s">
        <v>329</v>
      </c>
      <c r="C226" s="15">
        <v>20</v>
      </c>
      <c r="D226" s="15" t="s">
        <v>506</v>
      </c>
      <c r="E226" s="15" t="s">
        <v>507</v>
      </c>
      <c r="F226" s="15">
        <v>225</v>
      </c>
      <c r="G226" s="15" t="s">
        <v>508</v>
      </c>
      <c r="H226" s="14" t="s">
        <v>48</v>
      </c>
      <c r="I226" s="15" t="s">
        <v>48</v>
      </c>
      <c r="J226" s="15" t="s">
        <v>48</v>
      </c>
      <c r="K226" s="15" t="s">
        <v>48</v>
      </c>
      <c r="L226" s="15" t="s">
        <v>48</v>
      </c>
      <c r="M226" s="15" t="s">
        <v>48</v>
      </c>
      <c r="N226" s="15" t="s">
        <v>48</v>
      </c>
      <c r="O226" s="15" t="s">
        <v>48</v>
      </c>
      <c r="P226" s="15" t="s">
        <v>48</v>
      </c>
      <c r="Q226" s="15" t="s">
        <v>48</v>
      </c>
      <c r="R226" s="15" t="s">
        <v>48</v>
      </c>
      <c r="S226" s="15" t="s">
        <v>48</v>
      </c>
      <c r="T226" s="15" t="s">
        <v>48</v>
      </c>
      <c r="U226" s="15" t="s">
        <v>48</v>
      </c>
      <c r="V226" s="15" t="s">
        <v>48</v>
      </c>
      <c r="W226" s="15" t="s">
        <v>48</v>
      </c>
      <c r="X226" s="15" t="s">
        <v>48</v>
      </c>
      <c r="Y226" s="15" t="s">
        <v>48</v>
      </c>
      <c r="Z226" s="15" t="s">
        <v>48</v>
      </c>
      <c r="AA226" s="15" t="s">
        <v>48</v>
      </c>
      <c r="AB226" s="15" t="s">
        <v>48</v>
      </c>
      <c r="AC226" s="15" t="s">
        <v>48</v>
      </c>
      <c r="AD226" s="15" t="s">
        <v>48</v>
      </c>
      <c r="AE226" s="15" t="s">
        <v>48</v>
      </c>
      <c r="AF226" s="15" t="s">
        <v>48</v>
      </c>
      <c r="AG226" s="15" t="s">
        <v>48</v>
      </c>
      <c r="AH226" s="15" t="s">
        <v>48</v>
      </c>
      <c r="AI226" s="15" t="s">
        <v>48</v>
      </c>
      <c r="AJ226" s="78" t="s">
        <v>48</v>
      </c>
      <c r="AK226" s="15" t="s">
        <v>48</v>
      </c>
      <c r="AL226" s="15" t="s">
        <v>48</v>
      </c>
      <c r="AM226" s="16" t="s">
        <v>48</v>
      </c>
      <c r="AN226" s="17" t="s">
        <v>47</v>
      </c>
      <c r="AO226" s="13" t="s">
        <v>47</v>
      </c>
      <c r="AP226" s="13" t="s">
        <v>47</v>
      </c>
      <c r="AQ226" s="13" t="s">
        <v>47</v>
      </c>
      <c r="AR226" s="13" t="s">
        <v>47</v>
      </c>
      <c r="AS226" s="13" t="s">
        <v>47</v>
      </c>
      <c r="AT226" s="15" t="s">
        <v>48</v>
      </c>
      <c r="AU226" s="14" t="s">
        <v>48</v>
      </c>
      <c r="AV226" s="15" t="s">
        <v>48</v>
      </c>
      <c r="AW226" s="15" t="s">
        <v>48</v>
      </c>
      <c r="AX226" s="15" t="s">
        <v>48</v>
      </c>
      <c r="AY226" s="16" t="s">
        <v>48</v>
      </c>
      <c r="AZ226" s="15" t="s">
        <v>48</v>
      </c>
      <c r="BA226" s="15" t="s">
        <v>48</v>
      </c>
      <c r="BB226" s="15" t="s">
        <v>48</v>
      </c>
      <c r="BC226" s="15" t="s">
        <v>48</v>
      </c>
      <c r="BD226" s="15" t="s">
        <v>48</v>
      </c>
      <c r="BE226" s="15" t="s">
        <v>48</v>
      </c>
      <c r="BF226" s="17" t="s">
        <v>47</v>
      </c>
      <c r="BG226" s="13" t="s">
        <v>47</v>
      </c>
      <c r="BH226" s="13" t="s">
        <v>47</v>
      </c>
      <c r="BI226" s="13" t="s">
        <v>47</v>
      </c>
      <c r="BJ226" s="13" t="s">
        <v>47</v>
      </c>
      <c r="BK226" s="13" t="s">
        <v>47</v>
      </c>
      <c r="BL226" s="13" t="s">
        <v>47</v>
      </c>
      <c r="BM226" s="19" t="s">
        <v>47</v>
      </c>
      <c r="BN226" s="14">
        <v>0</v>
      </c>
      <c r="BO226" s="13">
        <v>0</v>
      </c>
      <c r="BP226" s="15">
        <v>0</v>
      </c>
      <c r="BQ226" s="16">
        <v>0</v>
      </c>
    </row>
    <row r="227" spans="1:69" ht="42.75" x14ac:dyDescent="0.45">
      <c r="A227" s="14" t="s">
        <v>328</v>
      </c>
      <c r="B227" s="15" t="s">
        <v>329</v>
      </c>
      <c r="C227" s="15">
        <v>20</v>
      </c>
      <c r="D227" s="15" t="s">
        <v>506</v>
      </c>
      <c r="E227" s="15" t="s">
        <v>507</v>
      </c>
      <c r="F227" s="33">
        <v>226</v>
      </c>
      <c r="G227" s="15" t="s">
        <v>509</v>
      </c>
      <c r="H227" s="14" t="s">
        <v>686</v>
      </c>
      <c r="I227" s="15" t="s">
        <v>55</v>
      </c>
      <c r="J227" s="15">
        <v>2020</v>
      </c>
      <c r="K227" s="15" t="s">
        <v>510</v>
      </c>
      <c r="L227" s="15" t="s">
        <v>48</v>
      </c>
      <c r="M227" s="15" t="s">
        <v>48</v>
      </c>
      <c r="N227" s="15" t="s">
        <v>48</v>
      </c>
      <c r="O227" s="15" t="s">
        <v>48</v>
      </c>
      <c r="P227" s="15" t="s">
        <v>48</v>
      </c>
      <c r="Q227" s="15" t="s">
        <v>48</v>
      </c>
      <c r="R227" s="15" t="s">
        <v>48</v>
      </c>
      <c r="S227" s="15" t="s">
        <v>48</v>
      </c>
      <c r="T227" s="15" t="s">
        <v>48</v>
      </c>
      <c r="U227" s="15" t="s">
        <v>48</v>
      </c>
      <c r="V227" s="15" t="s">
        <v>48</v>
      </c>
      <c r="W227" s="15" t="s">
        <v>48</v>
      </c>
      <c r="X227" s="15" t="s">
        <v>48</v>
      </c>
      <c r="Y227" s="15" t="s">
        <v>48</v>
      </c>
      <c r="Z227" s="15" t="s">
        <v>48</v>
      </c>
      <c r="AA227" s="15" t="s">
        <v>48</v>
      </c>
      <c r="AB227" s="15" t="s">
        <v>48</v>
      </c>
      <c r="AC227" s="15" t="s">
        <v>48</v>
      </c>
      <c r="AD227" s="15" t="s">
        <v>48</v>
      </c>
      <c r="AE227" s="15" t="s">
        <v>48</v>
      </c>
      <c r="AF227" s="15">
        <v>345</v>
      </c>
      <c r="AG227" s="15" t="s">
        <v>48</v>
      </c>
      <c r="AH227" s="15" t="s">
        <v>48</v>
      </c>
      <c r="AI227" s="15" t="s">
        <v>48</v>
      </c>
      <c r="AJ227" s="77"/>
      <c r="AK227" s="15" t="s">
        <v>124</v>
      </c>
      <c r="AL227" s="15" t="s">
        <v>124</v>
      </c>
      <c r="AM227" s="16" t="s">
        <v>124</v>
      </c>
      <c r="AN227" s="14">
        <v>0</v>
      </c>
      <c r="AO227" s="15">
        <v>0</v>
      </c>
      <c r="AP227" s="15">
        <v>1</v>
      </c>
      <c r="AQ227" s="15">
        <v>0</v>
      </c>
      <c r="AR227" s="15">
        <v>0</v>
      </c>
      <c r="AS227" s="15">
        <v>1</v>
      </c>
      <c r="AT227" s="16">
        <f t="shared" ref="AT227" si="8">SUM(AN227:AS227)</f>
        <v>2</v>
      </c>
      <c r="AU227" s="14" t="s">
        <v>48</v>
      </c>
      <c r="AV227" s="15" t="s">
        <v>48</v>
      </c>
      <c r="AW227" s="15" t="s">
        <v>48</v>
      </c>
      <c r="AX227" s="15" t="s">
        <v>48</v>
      </c>
      <c r="AY227" s="16" t="s">
        <v>48</v>
      </c>
      <c r="AZ227" s="15" t="s">
        <v>48</v>
      </c>
      <c r="BA227" s="15" t="s">
        <v>48</v>
      </c>
      <c r="BB227" s="15" t="s">
        <v>48</v>
      </c>
      <c r="BC227" s="15" t="s">
        <v>48</v>
      </c>
      <c r="BD227" s="15" t="s">
        <v>48</v>
      </c>
      <c r="BE227" s="15" t="s">
        <v>48</v>
      </c>
      <c r="BF227" s="17" t="s">
        <v>47</v>
      </c>
      <c r="BG227" s="13" t="s">
        <v>47</v>
      </c>
      <c r="BH227" s="13" t="s">
        <v>47</v>
      </c>
      <c r="BI227" s="13" t="s">
        <v>47</v>
      </c>
      <c r="BJ227" s="13" t="s">
        <v>47</v>
      </c>
      <c r="BK227" s="13" t="s">
        <v>47</v>
      </c>
      <c r="BL227" s="13" t="s">
        <v>47</v>
      </c>
      <c r="BM227" s="19" t="s">
        <v>47</v>
      </c>
      <c r="BN227" s="14">
        <v>0</v>
      </c>
      <c r="BO227" s="13">
        <v>0</v>
      </c>
      <c r="BP227" s="15">
        <v>0</v>
      </c>
      <c r="BQ227" s="16">
        <v>0</v>
      </c>
    </row>
    <row r="228" spans="1:69" ht="42.75" x14ac:dyDescent="0.45">
      <c r="A228" s="14" t="s">
        <v>328</v>
      </c>
      <c r="B228" s="15" t="s">
        <v>329</v>
      </c>
      <c r="C228" s="15">
        <v>20</v>
      </c>
      <c r="D228" s="15" t="s">
        <v>506</v>
      </c>
      <c r="E228" s="15" t="s">
        <v>507</v>
      </c>
      <c r="F228" s="15">
        <v>227</v>
      </c>
      <c r="G228" s="15" t="s">
        <v>511</v>
      </c>
      <c r="H228" s="14" t="s">
        <v>686</v>
      </c>
      <c r="I228" s="15" t="s">
        <v>55</v>
      </c>
      <c r="J228" s="15">
        <v>2020</v>
      </c>
      <c r="K228" s="15" t="s">
        <v>510</v>
      </c>
      <c r="L228" s="15" t="s">
        <v>47</v>
      </c>
      <c r="M228" s="15" t="s">
        <v>47</v>
      </c>
      <c r="N228" s="15" t="s">
        <v>47</v>
      </c>
      <c r="O228" s="15" t="s">
        <v>47</v>
      </c>
      <c r="P228" s="15" t="s">
        <v>47</v>
      </c>
      <c r="Q228" s="15" t="s">
        <v>47</v>
      </c>
      <c r="R228" s="15" t="s">
        <v>47</v>
      </c>
      <c r="S228" s="15" t="s">
        <v>47</v>
      </c>
      <c r="T228" s="15" t="s">
        <v>47</v>
      </c>
      <c r="U228" s="15" t="s">
        <v>47</v>
      </c>
      <c r="V228" s="15" t="s">
        <v>47</v>
      </c>
      <c r="W228" s="15" t="s">
        <v>47</v>
      </c>
      <c r="X228" s="15" t="s">
        <v>47</v>
      </c>
      <c r="Y228" s="15" t="s">
        <v>47</v>
      </c>
      <c r="Z228" s="15" t="s">
        <v>47</v>
      </c>
      <c r="AA228" s="15" t="s">
        <v>47</v>
      </c>
      <c r="AB228" s="15" t="s">
        <v>47</v>
      </c>
      <c r="AC228" s="15" t="s">
        <v>47</v>
      </c>
      <c r="AD228" s="15" t="s">
        <v>47</v>
      </c>
      <c r="AE228" s="15" t="s">
        <v>47</v>
      </c>
      <c r="AF228" s="15">
        <v>109.3</v>
      </c>
      <c r="AG228" s="15" t="s">
        <v>48</v>
      </c>
      <c r="AH228" s="15" t="s">
        <v>48</v>
      </c>
      <c r="AI228" s="15" t="s">
        <v>48</v>
      </c>
      <c r="AJ228" s="77"/>
      <c r="AK228" s="15" t="s">
        <v>124</v>
      </c>
      <c r="AL228" s="15" t="s">
        <v>124</v>
      </c>
      <c r="AM228" s="16" t="s">
        <v>124</v>
      </c>
      <c r="AN228" s="14">
        <v>0</v>
      </c>
      <c r="AO228" s="15">
        <v>0</v>
      </c>
      <c r="AP228" s="15">
        <v>1</v>
      </c>
      <c r="AQ228" s="15">
        <v>0</v>
      </c>
      <c r="AR228" s="15">
        <v>0</v>
      </c>
      <c r="AS228" s="15">
        <v>1</v>
      </c>
      <c r="AT228" s="16">
        <f t="shared" si="7"/>
        <v>2</v>
      </c>
      <c r="AU228" s="14" t="s">
        <v>48</v>
      </c>
      <c r="AV228" s="15" t="s">
        <v>48</v>
      </c>
      <c r="AW228" s="15" t="s">
        <v>48</v>
      </c>
      <c r="AX228" s="15" t="s">
        <v>48</v>
      </c>
      <c r="AY228" s="16" t="s">
        <v>48</v>
      </c>
      <c r="AZ228" s="15" t="s">
        <v>48</v>
      </c>
      <c r="BA228" s="15" t="s">
        <v>48</v>
      </c>
      <c r="BB228" s="15" t="s">
        <v>48</v>
      </c>
      <c r="BC228" s="15" t="s">
        <v>48</v>
      </c>
      <c r="BD228" s="15" t="s">
        <v>48</v>
      </c>
      <c r="BE228" s="15" t="s">
        <v>48</v>
      </c>
      <c r="BF228" s="17" t="s">
        <v>47</v>
      </c>
      <c r="BG228" s="13" t="s">
        <v>47</v>
      </c>
      <c r="BH228" s="13" t="s">
        <v>47</v>
      </c>
      <c r="BI228" s="13" t="s">
        <v>47</v>
      </c>
      <c r="BJ228" s="13" t="s">
        <v>47</v>
      </c>
      <c r="BK228" s="13" t="s">
        <v>47</v>
      </c>
      <c r="BL228" s="13" t="s">
        <v>47</v>
      </c>
      <c r="BM228" s="19" t="s">
        <v>47</v>
      </c>
      <c r="BN228" s="14">
        <v>0</v>
      </c>
      <c r="BO228" s="13">
        <v>0</v>
      </c>
      <c r="BP228" s="15">
        <v>0</v>
      </c>
      <c r="BQ228" s="16">
        <v>0</v>
      </c>
    </row>
    <row r="229" spans="1:69" ht="42.75" x14ac:dyDescent="0.45">
      <c r="A229" s="14" t="s">
        <v>328</v>
      </c>
      <c r="B229" s="15" t="s">
        <v>329</v>
      </c>
      <c r="C229" s="15">
        <v>20</v>
      </c>
      <c r="D229" s="15" t="s">
        <v>506</v>
      </c>
      <c r="E229" s="15" t="s">
        <v>507</v>
      </c>
      <c r="F229" s="33">
        <v>228</v>
      </c>
      <c r="G229" s="15" t="s">
        <v>512</v>
      </c>
      <c r="H229" s="14" t="s">
        <v>687</v>
      </c>
      <c r="I229" s="15" t="s">
        <v>55</v>
      </c>
      <c r="J229" s="15">
        <v>2020</v>
      </c>
      <c r="K229" s="15" t="s">
        <v>221</v>
      </c>
      <c r="L229" s="15" t="s">
        <v>48</v>
      </c>
      <c r="M229" s="15" t="s">
        <v>48</v>
      </c>
      <c r="N229" s="15" t="s">
        <v>48</v>
      </c>
      <c r="O229" s="15" t="s">
        <v>48</v>
      </c>
      <c r="P229" s="15" t="s">
        <v>48</v>
      </c>
      <c r="Q229" s="15" t="s">
        <v>48</v>
      </c>
      <c r="R229" s="15" t="s">
        <v>48</v>
      </c>
      <c r="S229" s="15" t="s">
        <v>48</v>
      </c>
      <c r="T229" s="15" t="s">
        <v>48</v>
      </c>
      <c r="U229" s="15" t="s">
        <v>48</v>
      </c>
      <c r="V229" s="15" t="s">
        <v>48</v>
      </c>
      <c r="W229" s="15" t="s">
        <v>48</v>
      </c>
      <c r="X229" s="15" t="s">
        <v>48</v>
      </c>
      <c r="Y229" s="15" t="s">
        <v>48</v>
      </c>
      <c r="Z229" s="15" t="s">
        <v>48</v>
      </c>
      <c r="AA229" s="15" t="s">
        <v>48</v>
      </c>
      <c r="AB229" s="15" t="s">
        <v>48</v>
      </c>
      <c r="AC229" s="15" t="s">
        <v>48</v>
      </c>
      <c r="AD229" s="15" t="s">
        <v>48</v>
      </c>
      <c r="AE229" s="15" t="s">
        <v>48</v>
      </c>
      <c r="AF229" s="15">
        <v>27</v>
      </c>
      <c r="AG229" s="15">
        <v>25.6</v>
      </c>
      <c r="AH229" s="15">
        <v>55.5</v>
      </c>
      <c r="AI229" s="15" t="s">
        <v>48</v>
      </c>
      <c r="AJ229" s="71"/>
      <c r="AK229" s="13" t="s">
        <v>59</v>
      </c>
      <c r="AL229" s="13" t="s">
        <v>60</v>
      </c>
      <c r="AM229" s="51" t="s">
        <v>84</v>
      </c>
      <c r="AN229" s="14">
        <v>0</v>
      </c>
      <c r="AO229" s="15">
        <v>0</v>
      </c>
      <c r="AP229" s="15">
        <v>0</v>
      </c>
      <c r="AQ229" s="15">
        <v>1</v>
      </c>
      <c r="AR229" s="15">
        <v>0</v>
      </c>
      <c r="AS229" s="15">
        <v>1</v>
      </c>
      <c r="AT229" s="16">
        <f t="shared" si="7"/>
        <v>2</v>
      </c>
      <c r="AU229" s="14" t="s">
        <v>110</v>
      </c>
      <c r="AV229" s="15" t="s">
        <v>48</v>
      </c>
      <c r="AW229" s="15" t="s">
        <v>48</v>
      </c>
      <c r="AX229" s="15" t="s">
        <v>513</v>
      </c>
      <c r="AY229" s="16" t="s">
        <v>48</v>
      </c>
      <c r="AZ229" s="15" t="s">
        <v>48</v>
      </c>
      <c r="BA229" s="15" t="s">
        <v>48</v>
      </c>
      <c r="BB229" s="15" t="s">
        <v>48</v>
      </c>
      <c r="BC229" s="15" t="s">
        <v>48</v>
      </c>
      <c r="BD229" s="15" t="s">
        <v>48</v>
      </c>
      <c r="BE229" s="15" t="s">
        <v>48</v>
      </c>
      <c r="BF229" s="17" t="s">
        <v>47</v>
      </c>
      <c r="BG229" s="13" t="s">
        <v>47</v>
      </c>
      <c r="BH229" s="13" t="s">
        <v>47</v>
      </c>
      <c r="BI229" s="13" t="s">
        <v>47</v>
      </c>
      <c r="BJ229" s="13" t="s">
        <v>47</v>
      </c>
      <c r="BK229" s="13" t="s">
        <v>47</v>
      </c>
      <c r="BL229" s="13" t="s">
        <v>47</v>
      </c>
      <c r="BM229" s="19" t="s">
        <v>47</v>
      </c>
      <c r="BN229" s="14">
        <v>1</v>
      </c>
      <c r="BO229" s="15">
        <v>0</v>
      </c>
      <c r="BP229" s="15">
        <v>0</v>
      </c>
      <c r="BQ229" s="16">
        <v>1</v>
      </c>
    </row>
    <row r="230" spans="1:69" ht="42.75" x14ac:dyDescent="0.45">
      <c r="A230" s="14"/>
      <c r="C230" s="15">
        <v>20</v>
      </c>
      <c r="D230" s="15" t="s">
        <v>506</v>
      </c>
      <c r="E230" s="15" t="s">
        <v>507</v>
      </c>
      <c r="F230" s="15">
        <v>229</v>
      </c>
      <c r="G230" s="15" t="s">
        <v>514</v>
      </c>
      <c r="H230" s="14" t="s">
        <v>687</v>
      </c>
      <c r="I230" s="15" t="s">
        <v>55</v>
      </c>
      <c r="J230" s="15">
        <v>2018</v>
      </c>
      <c r="K230" s="15" t="s">
        <v>221</v>
      </c>
      <c r="L230" s="15" t="s">
        <v>48</v>
      </c>
      <c r="M230" s="15" t="s">
        <v>48</v>
      </c>
      <c r="N230" s="15" t="s">
        <v>48</v>
      </c>
      <c r="O230" s="15" t="s">
        <v>48</v>
      </c>
      <c r="P230" s="15" t="s">
        <v>48</v>
      </c>
      <c r="Q230" s="15" t="s">
        <v>48</v>
      </c>
      <c r="R230" s="15" t="s">
        <v>48</v>
      </c>
      <c r="S230" s="15" t="s">
        <v>48</v>
      </c>
      <c r="T230" s="15" t="s">
        <v>48</v>
      </c>
      <c r="U230" s="15" t="s">
        <v>48</v>
      </c>
      <c r="V230" s="15" t="s">
        <v>48</v>
      </c>
      <c r="W230" s="15" t="s">
        <v>48</v>
      </c>
      <c r="X230" s="15" t="s">
        <v>48</v>
      </c>
      <c r="Y230" s="15" t="s">
        <v>48</v>
      </c>
      <c r="Z230" s="15" t="s">
        <v>48</v>
      </c>
      <c r="AA230" s="15" t="s">
        <v>48</v>
      </c>
      <c r="AB230" s="15" t="s">
        <v>48</v>
      </c>
      <c r="AC230" s="15" t="s">
        <v>48</v>
      </c>
      <c r="AD230" s="15">
        <v>83</v>
      </c>
      <c r="AE230" s="15">
        <v>83</v>
      </c>
      <c r="AF230" s="15" t="s">
        <v>48</v>
      </c>
      <c r="AG230" s="15">
        <v>494.8</v>
      </c>
      <c r="AH230" s="15">
        <v>765.1</v>
      </c>
      <c r="AI230" s="15" t="s">
        <v>48</v>
      </c>
      <c r="AJ230" s="71"/>
      <c r="AK230" s="13" t="s">
        <v>59</v>
      </c>
      <c r="AL230" s="13" t="s">
        <v>60</v>
      </c>
      <c r="AM230" s="51" t="s">
        <v>84</v>
      </c>
      <c r="AN230" s="14">
        <v>0</v>
      </c>
      <c r="AO230" s="15">
        <v>0</v>
      </c>
      <c r="AP230" s="15">
        <v>0</v>
      </c>
      <c r="AQ230" s="15">
        <v>1</v>
      </c>
      <c r="AR230" s="15">
        <v>0</v>
      </c>
      <c r="AS230" s="15">
        <v>1</v>
      </c>
      <c r="AT230" s="16">
        <f t="shared" si="7"/>
        <v>2</v>
      </c>
      <c r="AU230" s="14" t="s">
        <v>110</v>
      </c>
      <c r="AV230" s="15" t="s">
        <v>48</v>
      </c>
      <c r="AW230" s="15" t="s">
        <v>48</v>
      </c>
      <c r="AX230" s="15" t="s">
        <v>513</v>
      </c>
      <c r="AY230" s="16" t="s">
        <v>48</v>
      </c>
      <c r="AZ230" s="15" t="s">
        <v>48</v>
      </c>
      <c r="BA230" s="15" t="s">
        <v>48</v>
      </c>
      <c r="BB230" s="15" t="s">
        <v>48</v>
      </c>
      <c r="BC230" s="15" t="s">
        <v>48</v>
      </c>
      <c r="BD230" s="15" t="s">
        <v>48</v>
      </c>
      <c r="BE230" s="15" t="s">
        <v>48</v>
      </c>
      <c r="BF230" s="17" t="s">
        <v>47</v>
      </c>
      <c r="BG230" s="13" t="s">
        <v>47</v>
      </c>
      <c r="BH230" s="13" t="s">
        <v>47</v>
      </c>
      <c r="BI230" s="13" t="s">
        <v>47</v>
      </c>
      <c r="BJ230" s="13" t="s">
        <v>47</v>
      </c>
      <c r="BK230" s="13" t="s">
        <v>47</v>
      </c>
      <c r="BL230" s="13" t="s">
        <v>47</v>
      </c>
      <c r="BM230" s="19" t="s">
        <v>47</v>
      </c>
      <c r="BN230" s="14">
        <v>1</v>
      </c>
      <c r="BO230" s="15">
        <v>0</v>
      </c>
      <c r="BP230" s="15">
        <v>0</v>
      </c>
      <c r="BQ230" s="16">
        <v>1</v>
      </c>
    </row>
    <row r="231" spans="1:69" ht="42.75" x14ac:dyDescent="0.45">
      <c r="A231" s="14" t="s">
        <v>328</v>
      </c>
      <c r="B231" s="15" t="s">
        <v>329</v>
      </c>
      <c r="C231" s="15">
        <v>20</v>
      </c>
      <c r="D231" s="15" t="s">
        <v>506</v>
      </c>
      <c r="E231" s="15" t="s">
        <v>507</v>
      </c>
      <c r="F231" s="33">
        <v>230</v>
      </c>
      <c r="G231" s="15" t="s">
        <v>515</v>
      </c>
      <c r="H231" s="14" t="s">
        <v>48</v>
      </c>
      <c r="I231" s="15" t="s">
        <v>48</v>
      </c>
      <c r="J231" s="15" t="s">
        <v>48</v>
      </c>
      <c r="K231" s="15" t="s">
        <v>48</v>
      </c>
      <c r="L231" s="15" t="s">
        <v>48</v>
      </c>
      <c r="M231" s="15" t="s">
        <v>48</v>
      </c>
      <c r="N231" s="15" t="s">
        <v>48</v>
      </c>
      <c r="O231" s="15" t="s">
        <v>48</v>
      </c>
      <c r="P231" s="15" t="s">
        <v>48</v>
      </c>
      <c r="Q231" s="15" t="s">
        <v>48</v>
      </c>
      <c r="R231" s="15" t="s">
        <v>48</v>
      </c>
      <c r="S231" s="15" t="s">
        <v>48</v>
      </c>
      <c r="T231" s="15" t="s">
        <v>48</v>
      </c>
      <c r="U231" s="15" t="s">
        <v>48</v>
      </c>
      <c r="V231" s="15" t="s">
        <v>48</v>
      </c>
      <c r="W231" s="15" t="s">
        <v>48</v>
      </c>
      <c r="X231" s="15" t="s">
        <v>48</v>
      </c>
      <c r="Y231" s="15" t="s">
        <v>48</v>
      </c>
      <c r="Z231" s="15" t="s">
        <v>48</v>
      </c>
      <c r="AA231" s="15" t="s">
        <v>48</v>
      </c>
      <c r="AB231" s="15" t="s">
        <v>48</v>
      </c>
      <c r="AC231" s="15" t="s">
        <v>48</v>
      </c>
      <c r="AD231" s="15" t="s">
        <v>48</v>
      </c>
      <c r="AE231" s="15" t="s">
        <v>48</v>
      </c>
      <c r="AF231" s="15" t="s">
        <v>48</v>
      </c>
      <c r="AG231" s="15" t="s">
        <v>48</v>
      </c>
      <c r="AH231" s="15" t="s">
        <v>48</v>
      </c>
      <c r="AI231" s="15" t="s">
        <v>48</v>
      </c>
      <c r="AJ231" s="73" t="s">
        <v>48</v>
      </c>
      <c r="AK231" s="15" t="s">
        <v>48</v>
      </c>
      <c r="AL231" s="15" t="s">
        <v>48</v>
      </c>
      <c r="AM231" s="16" t="s">
        <v>48</v>
      </c>
      <c r="AN231" s="17" t="s">
        <v>47</v>
      </c>
      <c r="AO231" s="13" t="s">
        <v>47</v>
      </c>
      <c r="AP231" s="13" t="s">
        <v>47</v>
      </c>
      <c r="AQ231" s="13" t="s">
        <v>47</v>
      </c>
      <c r="AR231" s="13" t="s">
        <v>47</v>
      </c>
      <c r="AS231" s="13" t="s">
        <v>47</v>
      </c>
      <c r="AT231" s="15" t="s">
        <v>48</v>
      </c>
      <c r="AU231" s="14" t="s">
        <v>110</v>
      </c>
      <c r="AV231" s="15" t="s">
        <v>516</v>
      </c>
      <c r="AW231" s="15" t="s">
        <v>48</v>
      </c>
      <c r="AX231" s="15" t="s">
        <v>48</v>
      </c>
      <c r="AY231" s="16" t="s">
        <v>48</v>
      </c>
      <c r="AZ231" s="15" t="s">
        <v>48</v>
      </c>
      <c r="BA231" s="15" t="s">
        <v>48</v>
      </c>
      <c r="BB231" s="15" t="s">
        <v>48</v>
      </c>
      <c r="BC231" s="15" t="s">
        <v>48</v>
      </c>
      <c r="BD231" s="15" t="s">
        <v>48</v>
      </c>
      <c r="BE231" s="15" t="s">
        <v>48</v>
      </c>
      <c r="BF231" s="17" t="s">
        <v>47</v>
      </c>
      <c r="BG231" s="13" t="s">
        <v>47</v>
      </c>
      <c r="BH231" s="13" t="s">
        <v>47</v>
      </c>
      <c r="BI231" s="13" t="s">
        <v>47</v>
      </c>
      <c r="BJ231" s="13" t="s">
        <v>47</v>
      </c>
      <c r="BK231" s="13" t="s">
        <v>47</v>
      </c>
      <c r="BL231" s="13" t="s">
        <v>47</v>
      </c>
      <c r="BM231" s="19" t="s">
        <v>47</v>
      </c>
      <c r="BN231" s="14">
        <v>1</v>
      </c>
      <c r="BO231" s="15">
        <v>0</v>
      </c>
      <c r="BP231" s="15">
        <v>0</v>
      </c>
      <c r="BQ231" s="16">
        <v>1</v>
      </c>
    </row>
    <row r="232" spans="1:69" ht="28.9" thickBot="1" x14ac:dyDescent="0.5">
      <c r="A232" s="41" t="s">
        <v>328</v>
      </c>
      <c r="B232" s="37" t="s">
        <v>329</v>
      </c>
      <c r="C232" s="37">
        <v>20</v>
      </c>
      <c r="D232" s="37" t="s">
        <v>506</v>
      </c>
      <c r="E232" s="37" t="s">
        <v>507</v>
      </c>
      <c r="F232" s="37">
        <v>231</v>
      </c>
      <c r="G232" s="37" t="s">
        <v>517</v>
      </c>
      <c r="H232" s="41" t="s">
        <v>48</v>
      </c>
      <c r="I232" s="37" t="s">
        <v>48</v>
      </c>
      <c r="J232" s="37" t="s">
        <v>48</v>
      </c>
      <c r="K232" s="37" t="s">
        <v>48</v>
      </c>
      <c r="L232" s="37" t="s">
        <v>48</v>
      </c>
      <c r="M232" s="37" t="s">
        <v>48</v>
      </c>
      <c r="N232" s="37" t="s">
        <v>48</v>
      </c>
      <c r="O232" s="37" t="s">
        <v>48</v>
      </c>
      <c r="P232" s="37" t="s">
        <v>48</v>
      </c>
      <c r="Q232" s="37" t="s">
        <v>48</v>
      </c>
      <c r="R232" s="37" t="s">
        <v>48</v>
      </c>
      <c r="S232" s="37" t="s">
        <v>48</v>
      </c>
      <c r="T232" s="37" t="s">
        <v>48</v>
      </c>
      <c r="U232" s="37" t="s">
        <v>48</v>
      </c>
      <c r="V232" s="37" t="s">
        <v>48</v>
      </c>
      <c r="W232" s="37" t="s">
        <v>48</v>
      </c>
      <c r="X232" s="37" t="s">
        <v>48</v>
      </c>
      <c r="Y232" s="37" t="s">
        <v>48</v>
      </c>
      <c r="Z232" s="37" t="s">
        <v>48</v>
      </c>
      <c r="AA232" s="37" t="s">
        <v>48</v>
      </c>
      <c r="AB232" s="37" t="s">
        <v>48</v>
      </c>
      <c r="AC232" s="37" t="s">
        <v>48</v>
      </c>
      <c r="AD232" s="37" t="s">
        <v>48</v>
      </c>
      <c r="AE232" s="37" t="s">
        <v>48</v>
      </c>
      <c r="AF232" s="37" t="s">
        <v>48</v>
      </c>
      <c r="AG232" s="37" t="s">
        <v>48</v>
      </c>
      <c r="AH232" s="37" t="s">
        <v>48</v>
      </c>
      <c r="AI232" s="37" t="s">
        <v>48</v>
      </c>
      <c r="AJ232" s="74" t="s">
        <v>48</v>
      </c>
      <c r="AK232" s="37" t="s">
        <v>48</v>
      </c>
      <c r="AL232" s="37" t="s">
        <v>48</v>
      </c>
      <c r="AM232" s="42" t="s">
        <v>48</v>
      </c>
      <c r="AN232" s="17" t="s">
        <v>47</v>
      </c>
      <c r="AO232" s="13" t="s">
        <v>47</v>
      </c>
      <c r="AP232" s="13" t="s">
        <v>47</v>
      </c>
      <c r="AQ232" s="13" t="s">
        <v>47</v>
      </c>
      <c r="AR232" s="13" t="s">
        <v>47</v>
      </c>
      <c r="AS232" s="13" t="s">
        <v>47</v>
      </c>
      <c r="AT232" s="15" t="s">
        <v>48</v>
      </c>
      <c r="AU232" s="41" t="s">
        <v>48</v>
      </c>
      <c r="AV232" s="37" t="s">
        <v>48</v>
      </c>
      <c r="AW232" s="37" t="s">
        <v>48</v>
      </c>
      <c r="AX232" s="37" t="s">
        <v>48</v>
      </c>
      <c r="AY232" s="42" t="s">
        <v>48</v>
      </c>
      <c r="AZ232" s="37" t="s">
        <v>48</v>
      </c>
      <c r="BA232" s="37" t="s">
        <v>48</v>
      </c>
      <c r="BB232" s="37" t="s">
        <v>48</v>
      </c>
      <c r="BC232" s="37" t="s">
        <v>48</v>
      </c>
      <c r="BD232" s="37" t="s">
        <v>48</v>
      </c>
      <c r="BE232" s="37" t="s">
        <v>48</v>
      </c>
      <c r="BF232" s="44" t="s">
        <v>47</v>
      </c>
      <c r="BG232" s="43" t="s">
        <v>47</v>
      </c>
      <c r="BH232" s="43" t="s">
        <v>47</v>
      </c>
      <c r="BI232" s="43" t="s">
        <v>47</v>
      </c>
      <c r="BJ232" s="43" t="s">
        <v>47</v>
      </c>
      <c r="BK232" s="43" t="s">
        <v>47</v>
      </c>
      <c r="BL232" s="43" t="s">
        <v>47</v>
      </c>
      <c r="BM232" s="43" t="s">
        <v>47</v>
      </c>
      <c r="BN232" s="41">
        <v>0</v>
      </c>
      <c r="BO232" s="37">
        <v>0</v>
      </c>
      <c r="BP232" s="37">
        <v>0</v>
      </c>
      <c r="BQ232" s="42">
        <v>0</v>
      </c>
    </row>
    <row r="233" spans="1:69" ht="28.5" x14ac:dyDescent="0.45">
      <c r="A233" s="6" t="s">
        <v>328</v>
      </c>
      <c r="B233" s="7" t="s">
        <v>518</v>
      </c>
      <c r="C233" s="7">
        <v>20</v>
      </c>
      <c r="D233" s="7" t="s">
        <v>506</v>
      </c>
      <c r="E233" s="7" t="s">
        <v>519</v>
      </c>
      <c r="F233" s="33">
        <v>232</v>
      </c>
      <c r="G233" s="7" t="s">
        <v>520</v>
      </c>
      <c r="H233" s="6" t="s">
        <v>521</v>
      </c>
      <c r="I233" s="7" t="s">
        <v>72</v>
      </c>
      <c r="J233" s="7">
        <v>2020</v>
      </c>
      <c r="K233" s="7" t="s">
        <v>118</v>
      </c>
      <c r="L233" s="7" t="s">
        <v>47</v>
      </c>
      <c r="M233" s="7" t="s">
        <v>47</v>
      </c>
      <c r="N233" s="7" t="s">
        <v>47</v>
      </c>
      <c r="O233" s="7" t="s">
        <v>47</v>
      </c>
      <c r="P233" s="7" t="s">
        <v>47</v>
      </c>
      <c r="Q233" s="7" t="s">
        <v>47</v>
      </c>
      <c r="R233" s="7" t="s">
        <v>47</v>
      </c>
      <c r="S233" s="7" t="s">
        <v>47</v>
      </c>
      <c r="T233" s="7" t="s">
        <v>47</v>
      </c>
      <c r="U233" s="7" t="s">
        <v>47</v>
      </c>
      <c r="V233" s="7" t="s">
        <v>47</v>
      </c>
      <c r="W233" s="7" t="s">
        <v>47</v>
      </c>
      <c r="X233" s="7" t="s">
        <v>47</v>
      </c>
      <c r="Y233" s="7" t="s">
        <v>47</v>
      </c>
      <c r="Z233" s="7" t="s">
        <v>47</v>
      </c>
      <c r="AA233" s="7" t="s">
        <v>47</v>
      </c>
      <c r="AB233" s="7" t="s">
        <v>47</v>
      </c>
      <c r="AC233" s="7" t="s">
        <v>47</v>
      </c>
      <c r="AD233" s="7" t="s">
        <v>47</v>
      </c>
      <c r="AE233" s="7" t="s">
        <v>47</v>
      </c>
      <c r="AF233" s="7">
        <v>1785967</v>
      </c>
      <c r="AG233" s="7">
        <v>5443143</v>
      </c>
      <c r="AH233" s="7">
        <v>30188605</v>
      </c>
      <c r="AI233" s="15">
        <v>1459830</v>
      </c>
      <c r="AJ233" s="70"/>
      <c r="AK233" s="23" t="s">
        <v>67</v>
      </c>
      <c r="AL233" s="23" t="s">
        <v>141</v>
      </c>
      <c r="AM233" s="47" t="s">
        <v>84</v>
      </c>
      <c r="AN233" s="6">
        <v>1</v>
      </c>
      <c r="AO233" s="7">
        <v>1</v>
      </c>
      <c r="AP233" s="7">
        <v>1</v>
      </c>
      <c r="AQ233" s="7">
        <v>1</v>
      </c>
      <c r="AR233" s="7">
        <v>1</v>
      </c>
      <c r="AS233" s="7">
        <v>1</v>
      </c>
      <c r="AT233" s="39">
        <f t="shared" si="7"/>
        <v>6</v>
      </c>
      <c r="AU233" s="6" t="s">
        <v>48</v>
      </c>
      <c r="AV233" s="7" t="s">
        <v>48</v>
      </c>
      <c r="AW233" s="7" t="s">
        <v>48</v>
      </c>
      <c r="AX233" s="7" t="s">
        <v>48</v>
      </c>
      <c r="AY233" s="39" t="s">
        <v>48</v>
      </c>
      <c r="AZ233" s="7" t="s">
        <v>48</v>
      </c>
      <c r="BA233" s="7" t="s">
        <v>48</v>
      </c>
      <c r="BB233" s="7" t="s">
        <v>48</v>
      </c>
      <c r="BC233" s="7" t="s">
        <v>48</v>
      </c>
      <c r="BD233" s="7" t="s">
        <v>48</v>
      </c>
      <c r="BE233" s="7" t="s">
        <v>48</v>
      </c>
      <c r="BF233" s="8" t="s">
        <v>47</v>
      </c>
      <c r="BG233" s="9" t="s">
        <v>47</v>
      </c>
      <c r="BH233" s="9" t="s">
        <v>47</v>
      </c>
      <c r="BI233" s="9" t="s">
        <v>47</v>
      </c>
      <c r="BJ233" s="9" t="s">
        <v>47</v>
      </c>
      <c r="BK233" s="9" t="s">
        <v>47</v>
      </c>
      <c r="BL233" s="13" t="s">
        <v>47</v>
      </c>
      <c r="BM233" s="13" t="s">
        <v>47</v>
      </c>
      <c r="BN233" s="14">
        <v>0</v>
      </c>
      <c r="BO233" s="15">
        <v>0</v>
      </c>
      <c r="BP233" s="15">
        <v>0</v>
      </c>
      <c r="BQ233" s="16">
        <v>0</v>
      </c>
    </row>
    <row r="234" spans="1:69" ht="28.5" x14ac:dyDescent="0.45">
      <c r="A234" s="14" t="s">
        <v>328</v>
      </c>
      <c r="B234" s="15" t="s">
        <v>518</v>
      </c>
      <c r="C234" s="15">
        <v>20</v>
      </c>
      <c r="D234" s="15" t="s">
        <v>506</v>
      </c>
      <c r="E234" s="15" t="s">
        <v>519</v>
      </c>
      <c r="F234" s="15">
        <v>233</v>
      </c>
      <c r="G234" s="15" t="s">
        <v>522</v>
      </c>
      <c r="H234" s="14" t="s">
        <v>521</v>
      </c>
      <c r="I234" s="15" t="s">
        <v>72</v>
      </c>
      <c r="J234" s="15">
        <v>2020</v>
      </c>
      <c r="K234" s="15" t="s">
        <v>523</v>
      </c>
      <c r="L234" s="15" t="s">
        <v>47</v>
      </c>
      <c r="M234" s="15" t="s">
        <v>47</v>
      </c>
      <c r="N234" s="15" t="s">
        <v>47</v>
      </c>
      <c r="O234" s="15" t="s">
        <v>47</v>
      </c>
      <c r="P234" s="15" t="s">
        <v>47</v>
      </c>
      <c r="Q234" s="15" t="s">
        <v>47</v>
      </c>
      <c r="R234" s="15" t="s">
        <v>47</v>
      </c>
      <c r="S234" s="15" t="s">
        <v>47</v>
      </c>
      <c r="T234" s="15" t="s">
        <v>47</v>
      </c>
      <c r="U234" s="15" t="s">
        <v>47</v>
      </c>
      <c r="V234" s="15" t="s">
        <v>47</v>
      </c>
      <c r="W234" s="15" t="s">
        <v>47</v>
      </c>
      <c r="X234" s="15" t="s">
        <v>47</v>
      </c>
      <c r="Y234" s="15" t="s">
        <v>47</v>
      </c>
      <c r="Z234" s="15" t="s">
        <v>47</v>
      </c>
      <c r="AA234" s="15" t="s">
        <v>47</v>
      </c>
      <c r="AB234" s="15" t="s">
        <v>47</v>
      </c>
      <c r="AC234" s="15" t="s">
        <v>47</v>
      </c>
      <c r="AD234" s="15" t="s">
        <v>47</v>
      </c>
      <c r="AE234" s="15" t="s">
        <v>47</v>
      </c>
      <c r="AF234" s="21">
        <v>2147.8000000000002</v>
      </c>
      <c r="AG234" s="21">
        <v>6538.3</v>
      </c>
      <c r="AH234" s="21">
        <v>35785.9</v>
      </c>
      <c r="AI234" s="21">
        <v>1730.5</v>
      </c>
      <c r="AJ234" s="71"/>
      <c r="AK234" s="23" t="s">
        <v>67</v>
      </c>
      <c r="AL234" s="23" t="s">
        <v>141</v>
      </c>
      <c r="AM234" s="47" t="s">
        <v>84</v>
      </c>
      <c r="AN234" s="14">
        <v>1</v>
      </c>
      <c r="AO234" s="15">
        <v>1</v>
      </c>
      <c r="AP234" s="15">
        <v>1</v>
      </c>
      <c r="AQ234" s="32">
        <v>1</v>
      </c>
      <c r="AR234" s="15">
        <v>1</v>
      </c>
      <c r="AS234" s="15">
        <v>1</v>
      </c>
      <c r="AT234" s="16">
        <f t="shared" si="7"/>
        <v>6</v>
      </c>
      <c r="AU234" s="14" t="s">
        <v>48</v>
      </c>
      <c r="AV234" s="15" t="s">
        <v>48</v>
      </c>
      <c r="AW234" s="15" t="s">
        <v>48</v>
      </c>
      <c r="AX234" s="15" t="s">
        <v>48</v>
      </c>
      <c r="AY234" s="16" t="s">
        <v>48</v>
      </c>
      <c r="AZ234" s="15" t="s">
        <v>48</v>
      </c>
      <c r="BA234" s="15" t="s">
        <v>48</v>
      </c>
      <c r="BB234" s="15" t="s">
        <v>48</v>
      </c>
      <c r="BC234" s="15" t="s">
        <v>48</v>
      </c>
      <c r="BD234" s="15" t="s">
        <v>48</v>
      </c>
      <c r="BE234" s="15" t="s">
        <v>48</v>
      </c>
      <c r="BF234" s="17" t="s">
        <v>47</v>
      </c>
      <c r="BG234" s="13" t="s">
        <v>47</v>
      </c>
      <c r="BH234" s="13" t="s">
        <v>47</v>
      </c>
      <c r="BI234" s="13" t="s">
        <v>47</v>
      </c>
      <c r="BJ234" s="13" t="s">
        <v>47</v>
      </c>
      <c r="BK234" s="13" t="s">
        <v>47</v>
      </c>
      <c r="BL234" s="13" t="s">
        <v>47</v>
      </c>
      <c r="BM234" s="19" t="s">
        <v>47</v>
      </c>
      <c r="BN234" s="14">
        <v>0</v>
      </c>
      <c r="BO234" s="15">
        <v>0</v>
      </c>
      <c r="BP234" s="15">
        <v>0</v>
      </c>
      <c r="BQ234" s="16">
        <v>0</v>
      </c>
    </row>
    <row r="235" spans="1:69" ht="28.5" x14ac:dyDescent="0.45">
      <c r="A235" s="14" t="s">
        <v>328</v>
      </c>
      <c r="B235" s="15" t="s">
        <v>518</v>
      </c>
      <c r="C235" s="15">
        <v>20</v>
      </c>
      <c r="D235" s="15" t="s">
        <v>506</v>
      </c>
      <c r="E235" s="15" t="s">
        <v>519</v>
      </c>
      <c r="F235" s="33">
        <v>234</v>
      </c>
      <c r="G235" s="15" t="s">
        <v>524</v>
      </c>
      <c r="H235" s="14" t="s">
        <v>548</v>
      </c>
      <c r="I235" s="15" t="s">
        <v>72</v>
      </c>
      <c r="J235" s="15">
        <v>2020</v>
      </c>
      <c r="K235" s="15" t="s">
        <v>118</v>
      </c>
      <c r="L235" s="15" t="s">
        <v>47</v>
      </c>
      <c r="M235" s="15" t="s">
        <v>47</v>
      </c>
      <c r="N235" s="15" t="s">
        <v>47</v>
      </c>
      <c r="O235" s="15" t="s">
        <v>47</v>
      </c>
      <c r="P235" s="15" t="s">
        <v>47</v>
      </c>
      <c r="Q235" s="15" t="s">
        <v>47</v>
      </c>
      <c r="R235" s="15" t="s">
        <v>47</v>
      </c>
      <c r="S235" s="15" t="s">
        <v>47</v>
      </c>
      <c r="T235" s="15" t="s">
        <v>47</v>
      </c>
      <c r="U235" s="15" t="s">
        <v>47</v>
      </c>
      <c r="V235" s="15" t="s">
        <v>47</v>
      </c>
      <c r="W235" s="15" t="s">
        <v>47</v>
      </c>
      <c r="X235" s="15" t="s">
        <v>47</v>
      </c>
      <c r="Y235" s="15" t="s">
        <v>47</v>
      </c>
      <c r="Z235" s="15" t="s">
        <v>47</v>
      </c>
      <c r="AA235" s="15" t="s">
        <v>47</v>
      </c>
      <c r="AB235" s="15" t="s">
        <v>47</v>
      </c>
      <c r="AC235" s="15" t="s">
        <v>47</v>
      </c>
      <c r="AD235" s="15" t="s">
        <v>47</v>
      </c>
      <c r="AE235" s="15" t="s">
        <v>47</v>
      </c>
      <c r="AF235" s="32">
        <v>38510</v>
      </c>
      <c r="AG235" s="32">
        <v>70759</v>
      </c>
      <c r="AH235" s="32">
        <v>52029</v>
      </c>
      <c r="AI235" s="32">
        <v>25679</v>
      </c>
      <c r="AJ235" s="71"/>
      <c r="AK235" s="13" t="s">
        <v>67</v>
      </c>
      <c r="AL235" s="13" t="s">
        <v>141</v>
      </c>
      <c r="AM235" s="51" t="s">
        <v>84</v>
      </c>
      <c r="AN235" s="14">
        <v>1</v>
      </c>
      <c r="AO235" s="15">
        <v>1</v>
      </c>
      <c r="AP235" s="15">
        <v>1</v>
      </c>
      <c r="AQ235" s="15">
        <v>1</v>
      </c>
      <c r="AR235" s="15">
        <v>1</v>
      </c>
      <c r="AS235" s="15">
        <v>1</v>
      </c>
      <c r="AT235" s="16">
        <f t="shared" si="7"/>
        <v>6</v>
      </c>
      <c r="AU235" s="14" t="s">
        <v>48</v>
      </c>
      <c r="AV235" s="15" t="s">
        <v>48</v>
      </c>
      <c r="AW235" s="15" t="s">
        <v>48</v>
      </c>
      <c r="AX235" s="15" t="s">
        <v>48</v>
      </c>
      <c r="AY235" s="16" t="s">
        <v>48</v>
      </c>
      <c r="AZ235" s="15" t="s">
        <v>48</v>
      </c>
      <c r="BA235" s="15" t="s">
        <v>48</v>
      </c>
      <c r="BB235" s="15" t="s">
        <v>48</v>
      </c>
      <c r="BC235" s="15" t="s">
        <v>48</v>
      </c>
      <c r="BD235" s="15" t="s">
        <v>48</v>
      </c>
      <c r="BE235" s="15" t="s">
        <v>48</v>
      </c>
      <c r="BF235" s="17" t="s">
        <v>47</v>
      </c>
      <c r="BG235" s="13" t="s">
        <v>47</v>
      </c>
      <c r="BH235" s="13" t="s">
        <v>47</v>
      </c>
      <c r="BI235" s="13" t="s">
        <v>47</v>
      </c>
      <c r="BJ235" s="13" t="s">
        <v>47</v>
      </c>
      <c r="BK235" s="13" t="s">
        <v>47</v>
      </c>
      <c r="BL235" s="13" t="s">
        <v>47</v>
      </c>
      <c r="BM235" s="19" t="s">
        <v>47</v>
      </c>
      <c r="BN235" s="14">
        <v>0</v>
      </c>
      <c r="BO235" s="15">
        <v>0</v>
      </c>
      <c r="BP235" s="15">
        <v>0</v>
      </c>
      <c r="BQ235" s="16">
        <v>0</v>
      </c>
    </row>
    <row r="236" spans="1:69" ht="28.5" x14ac:dyDescent="0.45">
      <c r="A236" s="14" t="s">
        <v>328</v>
      </c>
      <c r="B236" s="15" t="s">
        <v>518</v>
      </c>
      <c r="C236" s="15">
        <v>21</v>
      </c>
      <c r="D236" s="15" t="s">
        <v>525</v>
      </c>
      <c r="E236" s="15" t="s">
        <v>38</v>
      </c>
      <c r="F236" s="15">
        <v>235</v>
      </c>
      <c r="G236" s="15" t="s">
        <v>41</v>
      </c>
      <c r="H236" s="14" t="s">
        <v>526</v>
      </c>
      <c r="I236" s="15" t="s">
        <v>72</v>
      </c>
      <c r="J236" s="15">
        <v>2000</v>
      </c>
      <c r="K236" s="15" t="s">
        <v>527</v>
      </c>
      <c r="L236" s="15">
        <v>78.3</v>
      </c>
      <c r="M236" s="15">
        <v>78.599999999999994</v>
      </c>
      <c r="N236" s="21">
        <v>78.599999999999994</v>
      </c>
      <c r="O236" s="21">
        <v>78.599999999999994</v>
      </c>
      <c r="P236" s="21">
        <v>79.3</v>
      </c>
      <c r="Q236" s="21">
        <v>79.400000000000006</v>
      </c>
      <c r="R236" s="21">
        <v>79.900000000000006</v>
      </c>
      <c r="S236" s="21">
        <v>80.099999999999994</v>
      </c>
      <c r="T236" s="21">
        <v>80.2</v>
      </c>
      <c r="U236" s="21">
        <v>80.3</v>
      </c>
      <c r="V236" s="21">
        <v>80.5</v>
      </c>
      <c r="W236" s="21">
        <v>80.599999999999994</v>
      </c>
      <c r="X236" s="21">
        <v>80.7</v>
      </c>
      <c r="Y236" s="21">
        <v>80.599999999999994</v>
      </c>
      <c r="Z236" s="21">
        <v>81.2</v>
      </c>
      <c r="AA236" s="21">
        <v>80.7</v>
      </c>
      <c r="AB236" s="21">
        <v>81</v>
      </c>
      <c r="AC236" s="21">
        <v>81.099999999999994</v>
      </c>
      <c r="AD236" s="21">
        <v>81</v>
      </c>
      <c r="AE236" s="15">
        <v>81.3</v>
      </c>
      <c r="AF236" s="15">
        <v>81.099999999999994</v>
      </c>
      <c r="AG236" s="15">
        <v>80.8</v>
      </c>
      <c r="AH236" s="15">
        <v>80.7</v>
      </c>
      <c r="AI236" s="15">
        <v>81.2</v>
      </c>
      <c r="AJ236" s="71"/>
      <c r="AK236" s="61" t="s">
        <v>45</v>
      </c>
      <c r="AL236" s="13" t="s">
        <v>46</v>
      </c>
      <c r="AM236" s="19"/>
      <c r="AN236" s="14">
        <v>1</v>
      </c>
      <c r="AO236" s="15">
        <v>1</v>
      </c>
      <c r="AP236" s="15">
        <v>0</v>
      </c>
      <c r="AQ236" s="15">
        <v>1</v>
      </c>
      <c r="AR236" s="15">
        <v>1</v>
      </c>
      <c r="AS236" s="15">
        <v>1</v>
      </c>
      <c r="AT236" s="16">
        <f t="shared" si="7"/>
        <v>5</v>
      </c>
      <c r="AU236" s="14" t="s">
        <v>48</v>
      </c>
      <c r="AV236" s="15" t="s">
        <v>48</v>
      </c>
      <c r="AW236" s="15" t="s">
        <v>48</v>
      </c>
      <c r="AX236" s="15" t="s">
        <v>48</v>
      </c>
      <c r="AY236" s="16" t="s">
        <v>48</v>
      </c>
      <c r="AZ236" s="15" t="s">
        <v>528</v>
      </c>
      <c r="BA236" s="18">
        <v>85.150999999999996</v>
      </c>
      <c r="BB236" s="36">
        <v>85.082999999999998</v>
      </c>
      <c r="BC236" s="18">
        <v>84.852999999999994</v>
      </c>
      <c r="BD236" s="18">
        <v>83.960999999999999</v>
      </c>
      <c r="BE236" s="18">
        <v>82.941999999999993</v>
      </c>
      <c r="BF236" s="17" t="s">
        <v>529</v>
      </c>
      <c r="BG236" s="13" t="s">
        <v>132</v>
      </c>
      <c r="BH236" s="13" t="s">
        <v>47</v>
      </c>
      <c r="BI236" s="15">
        <v>81.3</v>
      </c>
      <c r="BJ236" s="15">
        <v>80.400000000000006</v>
      </c>
      <c r="BK236" s="15">
        <v>80.099999999999994</v>
      </c>
      <c r="BL236" s="15">
        <v>80.599999999999994</v>
      </c>
      <c r="BM236" s="15">
        <v>81.5</v>
      </c>
      <c r="BN236" s="14">
        <v>0</v>
      </c>
      <c r="BO236" s="15">
        <v>1</v>
      </c>
      <c r="BP236" s="15">
        <v>1</v>
      </c>
      <c r="BQ236" s="16">
        <v>1</v>
      </c>
    </row>
    <row r="237" spans="1:69" ht="28.5" x14ac:dyDescent="0.45">
      <c r="A237" s="14" t="s">
        <v>328</v>
      </c>
      <c r="B237" s="15" t="s">
        <v>518</v>
      </c>
      <c r="C237" s="15">
        <v>21</v>
      </c>
      <c r="D237" s="15" t="s">
        <v>525</v>
      </c>
      <c r="E237" s="15" t="s">
        <v>38</v>
      </c>
      <c r="F237" s="33">
        <v>236</v>
      </c>
      <c r="G237" s="15" t="s">
        <v>530</v>
      </c>
      <c r="H237" s="14" t="s">
        <v>526</v>
      </c>
      <c r="I237" s="15" t="s">
        <v>72</v>
      </c>
      <c r="J237" s="15">
        <v>2000</v>
      </c>
      <c r="K237" s="15" t="s">
        <v>527</v>
      </c>
      <c r="L237" s="15">
        <v>75.099999999999994</v>
      </c>
      <c r="M237" s="15">
        <v>75.599999999999994</v>
      </c>
      <c r="N237" s="21">
        <v>75.7</v>
      </c>
      <c r="O237" s="21">
        <v>75.8</v>
      </c>
      <c r="P237" s="21">
        <v>76.5</v>
      </c>
      <c r="Q237" s="21">
        <v>76.7</v>
      </c>
      <c r="R237" s="21">
        <v>77.2</v>
      </c>
      <c r="S237" s="21">
        <v>77.400000000000006</v>
      </c>
      <c r="T237" s="21">
        <v>77.599999999999994</v>
      </c>
      <c r="U237" s="21">
        <v>77.8</v>
      </c>
      <c r="V237" s="21">
        <v>78</v>
      </c>
      <c r="W237" s="21">
        <v>77.900000000000006</v>
      </c>
      <c r="X237" s="21">
        <v>78.099999999999994</v>
      </c>
      <c r="Y237" s="21">
        <v>78.099999999999994</v>
      </c>
      <c r="Z237" s="21">
        <v>78.7</v>
      </c>
      <c r="AA237" s="21">
        <v>78.3</v>
      </c>
      <c r="AB237" s="21">
        <v>78.599999999999994</v>
      </c>
      <c r="AC237" s="21">
        <v>78.7</v>
      </c>
      <c r="AD237" s="21">
        <v>78.599999999999994</v>
      </c>
      <c r="AE237" s="15">
        <v>79</v>
      </c>
      <c r="AF237" s="15">
        <v>78.7</v>
      </c>
      <c r="AG237" s="15">
        <v>78.400000000000006</v>
      </c>
      <c r="AH237" s="15">
        <v>78.3</v>
      </c>
      <c r="AI237" s="15" t="s">
        <v>48</v>
      </c>
      <c r="AJ237" s="71"/>
      <c r="AK237" s="61" t="s">
        <v>45</v>
      </c>
      <c r="AL237" s="13" t="s">
        <v>46</v>
      </c>
      <c r="AM237" s="19"/>
      <c r="AN237" s="14">
        <v>1</v>
      </c>
      <c r="AO237" s="15">
        <v>1</v>
      </c>
      <c r="AP237" s="15">
        <v>0</v>
      </c>
      <c r="AQ237" s="15">
        <v>1</v>
      </c>
      <c r="AR237" s="15">
        <v>0</v>
      </c>
      <c r="AS237" s="15">
        <v>1</v>
      </c>
      <c r="AT237" s="16">
        <f t="shared" si="7"/>
        <v>4</v>
      </c>
      <c r="AU237" s="14" t="s">
        <v>48</v>
      </c>
      <c r="AV237" s="15" t="s">
        <v>48</v>
      </c>
      <c r="AW237" s="15" t="s">
        <v>48</v>
      </c>
      <c r="AX237" s="15" t="s">
        <v>48</v>
      </c>
      <c r="AY237" s="16" t="s">
        <v>48</v>
      </c>
      <c r="AZ237" s="15" t="s">
        <v>713</v>
      </c>
      <c r="BA237" s="15">
        <v>79.900000000000006</v>
      </c>
      <c r="BB237" s="15">
        <v>80.5</v>
      </c>
      <c r="BC237" s="15">
        <v>81.2</v>
      </c>
      <c r="BD237" s="15">
        <v>82.4</v>
      </c>
      <c r="BE237" s="15">
        <v>83.5</v>
      </c>
      <c r="BF237" s="17" t="s">
        <v>529</v>
      </c>
      <c r="BG237" s="13" t="s">
        <v>132</v>
      </c>
      <c r="BH237" s="13" t="s">
        <v>47</v>
      </c>
      <c r="BI237" s="15">
        <v>78.5</v>
      </c>
      <c r="BJ237" s="15">
        <v>77.5</v>
      </c>
      <c r="BK237" s="15">
        <v>77.2</v>
      </c>
      <c r="BL237" s="15">
        <v>77.900000000000006</v>
      </c>
      <c r="BM237" s="15">
        <v>78.900000000000006</v>
      </c>
      <c r="BN237" s="14">
        <v>0</v>
      </c>
      <c r="BO237" s="15">
        <v>1</v>
      </c>
      <c r="BP237" s="15">
        <v>1</v>
      </c>
      <c r="BQ237" s="16">
        <v>1</v>
      </c>
    </row>
    <row r="238" spans="1:69" ht="28.5" x14ac:dyDescent="0.45">
      <c r="A238" s="14" t="s">
        <v>328</v>
      </c>
      <c r="B238" s="15" t="s">
        <v>518</v>
      </c>
      <c r="C238" s="15">
        <v>21</v>
      </c>
      <c r="D238" s="15" t="s">
        <v>525</v>
      </c>
      <c r="E238" s="15" t="s">
        <v>38</v>
      </c>
      <c r="F238" s="15">
        <v>237</v>
      </c>
      <c r="G238" s="15" t="s">
        <v>531</v>
      </c>
      <c r="H238" s="14" t="s">
        <v>526</v>
      </c>
      <c r="I238" s="15" t="s">
        <v>72</v>
      </c>
      <c r="J238" s="15">
        <v>2000</v>
      </c>
      <c r="K238" s="15" t="s">
        <v>527</v>
      </c>
      <c r="L238" s="15">
        <v>81.2</v>
      </c>
      <c r="M238" s="15">
        <v>81.400000000000006</v>
      </c>
      <c r="N238" s="21">
        <v>81.3</v>
      </c>
      <c r="O238" s="21">
        <v>81.3</v>
      </c>
      <c r="P238" s="21">
        <v>81.900000000000006</v>
      </c>
      <c r="Q238" s="21">
        <v>82</v>
      </c>
      <c r="R238" s="21">
        <v>82.4</v>
      </c>
      <c r="S238" s="21">
        <v>82.7</v>
      </c>
      <c r="T238" s="21">
        <v>82.7</v>
      </c>
      <c r="U238" s="21">
        <v>82.8</v>
      </c>
      <c r="V238" s="21">
        <v>83</v>
      </c>
      <c r="W238" s="21">
        <v>83.1</v>
      </c>
      <c r="X238" s="21">
        <v>83.1</v>
      </c>
      <c r="Y238" s="21">
        <v>83</v>
      </c>
      <c r="Z238" s="21">
        <v>83.6</v>
      </c>
      <c r="AA238" s="21">
        <v>83.1</v>
      </c>
      <c r="AB238" s="21">
        <v>83.5</v>
      </c>
      <c r="AC238" s="21">
        <v>83.4</v>
      </c>
      <c r="AD238" s="21">
        <v>83.3</v>
      </c>
      <c r="AE238" s="15">
        <v>83.7</v>
      </c>
      <c r="AF238" s="15">
        <v>83.5</v>
      </c>
      <c r="AG238" s="15">
        <v>83.3</v>
      </c>
      <c r="AH238" s="15">
        <v>83</v>
      </c>
      <c r="AI238" s="15" t="s">
        <v>48</v>
      </c>
      <c r="AJ238" s="71"/>
      <c r="AK238" s="61" t="s">
        <v>45</v>
      </c>
      <c r="AL238" s="13" t="s">
        <v>46</v>
      </c>
      <c r="AM238" s="19"/>
      <c r="AN238" s="14">
        <v>1</v>
      </c>
      <c r="AO238" s="15">
        <v>1</v>
      </c>
      <c r="AP238" s="15">
        <v>0</v>
      </c>
      <c r="AQ238" s="15">
        <v>1</v>
      </c>
      <c r="AR238" s="15">
        <v>0</v>
      </c>
      <c r="AS238" s="15">
        <v>1</v>
      </c>
      <c r="AT238" s="16">
        <f t="shared" si="7"/>
        <v>4</v>
      </c>
      <c r="AU238" s="14" t="s">
        <v>48</v>
      </c>
      <c r="AV238" s="15" t="s">
        <v>48</v>
      </c>
      <c r="AW238" s="15" t="s">
        <v>48</v>
      </c>
      <c r="AX238" s="15" t="s">
        <v>48</v>
      </c>
      <c r="AY238" s="16" t="s">
        <v>48</v>
      </c>
      <c r="AZ238" s="15" t="s">
        <v>714</v>
      </c>
      <c r="BA238" s="23">
        <v>84.4</v>
      </c>
      <c r="BB238" s="23">
        <v>84.9</v>
      </c>
      <c r="BC238" s="15">
        <v>85.4</v>
      </c>
      <c r="BD238" s="15">
        <v>86.4</v>
      </c>
      <c r="BE238" s="15">
        <v>87.3</v>
      </c>
      <c r="BF238" s="17" t="s">
        <v>529</v>
      </c>
      <c r="BG238" s="13" t="s">
        <v>132</v>
      </c>
      <c r="BH238" s="13" t="s">
        <v>47</v>
      </c>
      <c r="BI238" s="15">
        <v>84</v>
      </c>
      <c r="BJ238" s="15">
        <v>83.2</v>
      </c>
      <c r="BK238" s="15">
        <v>82.9</v>
      </c>
      <c r="BL238" s="15">
        <v>83.3</v>
      </c>
      <c r="BM238" s="15">
        <v>84.2</v>
      </c>
      <c r="BN238" s="14">
        <v>0</v>
      </c>
      <c r="BO238" s="15">
        <v>1</v>
      </c>
      <c r="BP238" s="15">
        <v>1</v>
      </c>
      <c r="BQ238" s="16">
        <v>1</v>
      </c>
    </row>
    <row r="239" spans="1:69" ht="28.5" x14ac:dyDescent="0.45">
      <c r="A239" s="14" t="s">
        <v>868</v>
      </c>
      <c r="B239" s="15" t="s">
        <v>518</v>
      </c>
      <c r="C239" s="15">
        <v>21</v>
      </c>
      <c r="D239" s="15" t="s">
        <v>525</v>
      </c>
      <c r="E239" s="15" t="s">
        <v>38</v>
      </c>
      <c r="F239" s="33">
        <v>238</v>
      </c>
      <c r="G239" s="15" t="s">
        <v>532</v>
      </c>
      <c r="H239" s="14" t="s">
        <v>533</v>
      </c>
      <c r="I239" s="15" t="s">
        <v>72</v>
      </c>
      <c r="J239" s="15">
        <v>2011</v>
      </c>
      <c r="K239" s="15" t="s">
        <v>527</v>
      </c>
      <c r="L239" s="15" t="s">
        <v>48</v>
      </c>
      <c r="M239" s="15" t="s">
        <v>48</v>
      </c>
      <c r="N239" s="15" t="s">
        <v>48</v>
      </c>
      <c r="O239" s="15" t="s">
        <v>48</v>
      </c>
      <c r="P239" s="15" t="s">
        <v>48</v>
      </c>
      <c r="Q239" s="15" t="s">
        <v>48</v>
      </c>
      <c r="R239" s="15" t="s">
        <v>48</v>
      </c>
      <c r="S239" s="15" t="s">
        <v>48</v>
      </c>
      <c r="T239" s="15" t="s">
        <v>48</v>
      </c>
      <c r="U239" s="15" t="s">
        <v>48</v>
      </c>
      <c r="V239" s="15" t="s">
        <v>48</v>
      </c>
      <c r="W239" s="21">
        <v>58.2</v>
      </c>
      <c r="X239" s="21">
        <v>57.6</v>
      </c>
      <c r="Y239" s="21">
        <v>57.4</v>
      </c>
      <c r="Z239" s="21">
        <v>56.5</v>
      </c>
      <c r="AA239" s="21">
        <v>66.400000000000006</v>
      </c>
      <c r="AB239" s="21">
        <v>66.400000000000006</v>
      </c>
      <c r="AC239" s="21">
        <v>66</v>
      </c>
      <c r="AD239" s="21">
        <v>65.8</v>
      </c>
      <c r="AE239" s="15">
        <v>66.3</v>
      </c>
      <c r="AF239" s="15">
        <v>65.7</v>
      </c>
      <c r="AG239" s="15">
        <v>65.599999999999994</v>
      </c>
      <c r="AH239" s="15">
        <v>61.1</v>
      </c>
      <c r="AI239" s="15" t="s">
        <v>48</v>
      </c>
      <c r="AJ239" s="71"/>
      <c r="AK239" s="13" t="s">
        <v>67</v>
      </c>
      <c r="AL239" s="13" t="s">
        <v>141</v>
      </c>
      <c r="AM239" s="47" t="s">
        <v>92</v>
      </c>
      <c r="AN239" s="14">
        <v>1</v>
      </c>
      <c r="AO239" s="15">
        <v>1</v>
      </c>
      <c r="AP239" s="15">
        <v>0</v>
      </c>
      <c r="AQ239" s="15">
        <v>1</v>
      </c>
      <c r="AR239" s="15">
        <v>0</v>
      </c>
      <c r="AS239" s="15">
        <v>1</v>
      </c>
      <c r="AT239" s="16">
        <f t="shared" si="7"/>
        <v>4</v>
      </c>
      <c r="AU239" s="14" t="s">
        <v>48</v>
      </c>
      <c r="AV239" s="15" t="s">
        <v>48</v>
      </c>
      <c r="AW239" s="15" t="s">
        <v>48</v>
      </c>
      <c r="AX239" s="15" t="s">
        <v>48</v>
      </c>
      <c r="AY239" s="16" t="s">
        <v>48</v>
      </c>
      <c r="AZ239" s="15" t="s">
        <v>48</v>
      </c>
      <c r="BA239" s="15" t="s">
        <v>48</v>
      </c>
      <c r="BB239" s="15" t="s">
        <v>48</v>
      </c>
      <c r="BC239" s="15" t="s">
        <v>48</v>
      </c>
      <c r="BD239" s="15" t="s">
        <v>48</v>
      </c>
      <c r="BE239" s="15" t="s">
        <v>48</v>
      </c>
      <c r="BF239" s="17" t="s">
        <v>534</v>
      </c>
      <c r="BG239" s="13" t="s">
        <v>62</v>
      </c>
      <c r="BH239" s="13" t="s">
        <v>47</v>
      </c>
      <c r="BI239" s="15">
        <v>64.599999999999994</v>
      </c>
      <c r="BJ239" s="15">
        <v>64</v>
      </c>
      <c r="BK239" s="15">
        <v>63.6</v>
      </c>
      <c r="BL239" s="15">
        <v>62.6</v>
      </c>
      <c r="BM239" s="15" t="s">
        <v>48</v>
      </c>
      <c r="BN239" s="14">
        <v>0</v>
      </c>
      <c r="BO239" s="15">
        <v>0</v>
      </c>
      <c r="BP239" s="15">
        <v>1</v>
      </c>
      <c r="BQ239" s="16">
        <v>1</v>
      </c>
    </row>
    <row r="240" spans="1:69" ht="28.5" x14ac:dyDescent="0.45">
      <c r="A240" s="14" t="s">
        <v>328</v>
      </c>
      <c r="B240" s="15" t="s">
        <v>518</v>
      </c>
      <c r="C240" s="15">
        <v>22</v>
      </c>
      <c r="D240" s="15" t="s">
        <v>535</v>
      </c>
      <c r="E240" s="15" t="s">
        <v>536</v>
      </c>
      <c r="F240" s="15">
        <v>239</v>
      </c>
      <c r="G240" s="15" t="s">
        <v>178</v>
      </c>
      <c r="H240" s="14" t="s">
        <v>688</v>
      </c>
      <c r="I240" s="15" t="s">
        <v>72</v>
      </c>
      <c r="J240" s="15">
        <v>1998</v>
      </c>
      <c r="K240" s="15" t="s">
        <v>523</v>
      </c>
      <c r="L240" s="21">
        <v>1254.8</v>
      </c>
      <c r="M240" s="21">
        <v>1217.5999999999999</v>
      </c>
      <c r="N240" s="21">
        <v>1223.3</v>
      </c>
      <c r="O240" s="21">
        <v>1229.5</v>
      </c>
      <c r="P240" s="21">
        <v>1153.5</v>
      </c>
      <c r="Q240" s="21">
        <v>1142.5</v>
      </c>
      <c r="R240" s="21">
        <v>1107.2</v>
      </c>
      <c r="S240" s="21">
        <v>1095.0999999999999</v>
      </c>
      <c r="T240" s="21">
        <v>1101.2</v>
      </c>
      <c r="U240" s="21">
        <v>1092.4000000000001</v>
      </c>
      <c r="V240" s="21">
        <v>1068.7</v>
      </c>
      <c r="W240" s="21">
        <v>1061.8</v>
      </c>
      <c r="X240" s="21">
        <v>1057</v>
      </c>
      <c r="Y240" s="21">
        <v>1064.5</v>
      </c>
      <c r="Z240" s="21">
        <v>1010.4</v>
      </c>
      <c r="AA240" s="21">
        <v>1050.3</v>
      </c>
      <c r="AB240" s="21">
        <v>1013.5</v>
      </c>
      <c r="AC240" s="21">
        <v>1017.3</v>
      </c>
      <c r="AD240" s="21">
        <v>1025.5999999999999</v>
      </c>
      <c r="AE240" s="21">
        <v>989.5</v>
      </c>
      <c r="AF240" s="21">
        <v>1015.1</v>
      </c>
      <c r="AG240" s="21">
        <v>1041.3</v>
      </c>
      <c r="AH240" s="21">
        <v>1069.0999999999999</v>
      </c>
      <c r="AI240" s="21">
        <v>1022.3</v>
      </c>
      <c r="AJ240" s="71"/>
      <c r="AK240" s="61" t="s">
        <v>45</v>
      </c>
      <c r="AL240" s="13" t="s">
        <v>46</v>
      </c>
      <c r="AM240" s="47" t="s">
        <v>92</v>
      </c>
      <c r="AN240" s="14">
        <v>1</v>
      </c>
      <c r="AO240" s="15">
        <v>1</v>
      </c>
      <c r="AP240" s="15">
        <v>1</v>
      </c>
      <c r="AQ240" s="15">
        <v>1</v>
      </c>
      <c r="AR240" s="15">
        <v>1</v>
      </c>
      <c r="AS240" s="15">
        <v>1</v>
      </c>
      <c r="AT240" s="16">
        <f t="shared" si="7"/>
        <v>6</v>
      </c>
      <c r="AU240" s="14" t="s">
        <v>537</v>
      </c>
      <c r="AV240" s="15" t="s">
        <v>48</v>
      </c>
      <c r="AW240" s="15" t="s">
        <v>48</v>
      </c>
      <c r="AX240" s="15" t="s">
        <v>538</v>
      </c>
      <c r="AY240" s="16" t="s">
        <v>48</v>
      </c>
      <c r="AZ240" s="15" t="s">
        <v>48</v>
      </c>
      <c r="BA240" s="15" t="s">
        <v>48</v>
      </c>
      <c r="BB240" s="15" t="s">
        <v>48</v>
      </c>
      <c r="BC240" s="15" t="s">
        <v>48</v>
      </c>
      <c r="BD240" s="15" t="s">
        <v>48</v>
      </c>
      <c r="BE240" s="15" t="s">
        <v>48</v>
      </c>
      <c r="BF240" s="17" t="s">
        <v>47</v>
      </c>
      <c r="BG240" s="13" t="s">
        <v>47</v>
      </c>
      <c r="BH240" s="13" t="s">
        <v>47</v>
      </c>
      <c r="BI240" s="13" t="s">
        <v>47</v>
      </c>
      <c r="BJ240" s="13" t="s">
        <v>47</v>
      </c>
      <c r="BK240" s="13" t="s">
        <v>47</v>
      </c>
      <c r="BL240" s="13" t="s">
        <v>47</v>
      </c>
      <c r="BM240" s="19" t="s">
        <v>47</v>
      </c>
      <c r="BN240" s="14">
        <v>1</v>
      </c>
      <c r="BO240" s="15">
        <v>0</v>
      </c>
      <c r="BP240" s="15">
        <v>0</v>
      </c>
      <c r="BQ240" s="16">
        <v>1</v>
      </c>
    </row>
    <row r="241" spans="1:69" ht="28.5" x14ac:dyDescent="0.45">
      <c r="A241" s="14" t="s">
        <v>328</v>
      </c>
      <c r="B241" s="15" t="s">
        <v>518</v>
      </c>
      <c r="C241" s="15">
        <v>22</v>
      </c>
      <c r="D241" s="15" t="s">
        <v>535</v>
      </c>
      <c r="E241" s="15" t="s">
        <v>536</v>
      </c>
      <c r="F241" s="33">
        <v>240</v>
      </c>
      <c r="G241" s="15" t="s">
        <v>530</v>
      </c>
      <c r="H241" s="14" t="s">
        <v>688</v>
      </c>
      <c r="I241" s="15" t="s">
        <v>72</v>
      </c>
      <c r="J241" s="15">
        <v>1998</v>
      </c>
      <c r="K241" s="15" t="s">
        <v>523</v>
      </c>
      <c r="L241" s="21">
        <v>1299.9000000000001</v>
      </c>
      <c r="M241" s="21">
        <v>1250.5</v>
      </c>
      <c r="N241" s="21">
        <v>1241.5999999999999</v>
      </c>
      <c r="O241" s="21">
        <v>1239</v>
      </c>
      <c r="P241" s="21">
        <v>1164</v>
      </c>
      <c r="Q241" s="21">
        <v>1143</v>
      </c>
      <c r="R241" s="21">
        <v>1099.7</v>
      </c>
      <c r="S241" s="21">
        <v>1082</v>
      </c>
      <c r="T241" s="21">
        <v>1070</v>
      </c>
      <c r="U241" s="21">
        <v>1058</v>
      </c>
      <c r="V241" s="21">
        <v>1034</v>
      </c>
      <c r="W241" s="21">
        <v>1040.5</v>
      </c>
      <c r="X241" s="21">
        <v>1030.0999999999999</v>
      </c>
      <c r="Y241" s="21">
        <v>1032.9000000000001</v>
      </c>
      <c r="Z241" s="21">
        <v>984.5</v>
      </c>
      <c r="AA241" s="21">
        <v>1015.2</v>
      </c>
      <c r="AB241" s="21">
        <v>985.2</v>
      </c>
      <c r="AC241" s="21">
        <v>979.5</v>
      </c>
      <c r="AD241" s="21">
        <v>983.7</v>
      </c>
      <c r="AE241" s="21">
        <v>951.2</v>
      </c>
      <c r="AF241" s="21">
        <v>978.8</v>
      </c>
      <c r="AG241" s="21">
        <v>1010.8</v>
      </c>
      <c r="AH241" s="21">
        <v>1023.3</v>
      </c>
      <c r="AI241" s="21">
        <v>978</v>
      </c>
      <c r="AJ241" s="71"/>
      <c r="AK241" s="61" t="s">
        <v>45</v>
      </c>
      <c r="AL241" s="13" t="s">
        <v>46</v>
      </c>
      <c r="AM241" s="19"/>
      <c r="AN241" s="14">
        <v>1</v>
      </c>
      <c r="AO241" s="15">
        <v>1</v>
      </c>
      <c r="AP241" s="15">
        <v>1</v>
      </c>
      <c r="AQ241" s="15">
        <v>1</v>
      </c>
      <c r="AR241" s="15">
        <v>1</v>
      </c>
      <c r="AS241" s="15">
        <v>1</v>
      </c>
      <c r="AT241" s="16">
        <f t="shared" si="7"/>
        <v>6</v>
      </c>
      <c r="AU241" s="14" t="s">
        <v>48</v>
      </c>
      <c r="AV241" s="15" t="s">
        <v>48</v>
      </c>
      <c r="AW241" s="15" t="s">
        <v>48</v>
      </c>
      <c r="AX241" s="15" t="s">
        <v>48</v>
      </c>
      <c r="AY241" s="16" t="s">
        <v>48</v>
      </c>
      <c r="AZ241" s="15" t="s">
        <v>48</v>
      </c>
      <c r="BA241" s="15" t="s">
        <v>48</v>
      </c>
      <c r="BB241" s="15" t="s">
        <v>48</v>
      </c>
      <c r="BC241" s="15" t="s">
        <v>48</v>
      </c>
      <c r="BD241" s="15" t="s">
        <v>48</v>
      </c>
      <c r="BE241" s="15" t="s">
        <v>48</v>
      </c>
      <c r="BF241" s="17" t="s">
        <v>47</v>
      </c>
      <c r="BG241" s="13" t="s">
        <v>47</v>
      </c>
      <c r="BH241" s="13" t="s">
        <v>47</v>
      </c>
      <c r="BI241" s="13" t="s">
        <v>47</v>
      </c>
      <c r="BJ241" s="13" t="s">
        <v>47</v>
      </c>
      <c r="BK241" s="13" t="s">
        <v>47</v>
      </c>
      <c r="BL241" s="13" t="s">
        <v>47</v>
      </c>
      <c r="BM241" s="19" t="s">
        <v>47</v>
      </c>
      <c r="BN241" s="14">
        <v>0</v>
      </c>
      <c r="BO241" s="15">
        <v>0</v>
      </c>
      <c r="BP241" s="15">
        <v>0</v>
      </c>
      <c r="BQ241" s="16">
        <v>0</v>
      </c>
    </row>
    <row r="242" spans="1:69" ht="28.5" x14ac:dyDescent="0.45">
      <c r="A242" s="14" t="s">
        <v>328</v>
      </c>
      <c r="B242" s="15" t="s">
        <v>518</v>
      </c>
      <c r="C242" s="15">
        <v>22</v>
      </c>
      <c r="D242" s="15" t="s">
        <v>535</v>
      </c>
      <c r="E242" s="15" t="s">
        <v>536</v>
      </c>
      <c r="F242" s="15">
        <v>241</v>
      </c>
      <c r="G242" s="15" t="s">
        <v>539</v>
      </c>
      <c r="H242" s="14" t="s">
        <v>688</v>
      </c>
      <c r="I242" s="15" t="s">
        <v>72</v>
      </c>
      <c r="J242" s="15">
        <v>1998</v>
      </c>
      <c r="K242" s="15" t="s">
        <v>523</v>
      </c>
      <c r="L242" s="21">
        <v>1259.5</v>
      </c>
      <c r="M242" s="21">
        <v>1227.3</v>
      </c>
      <c r="N242" s="21">
        <v>1241.7</v>
      </c>
      <c r="O242" s="21">
        <v>1252</v>
      </c>
      <c r="P242" s="21">
        <v>1169.5</v>
      </c>
      <c r="Q242" s="21">
        <v>1163.2</v>
      </c>
      <c r="R242" s="21">
        <v>1130.5</v>
      </c>
      <c r="S242" s="21">
        <v>1120.3</v>
      </c>
      <c r="T242" s="21">
        <v>1140.8</v>
      </c>
      <c r="U242" s="21">
        <v>1131.9000000000001</v>
      </c>
      <c r="V242" s="21">
        <v>1105.4000000000001</v>
      </c>
      <c r="W242" s="21">
        <v>1082.0999999999999</v>
      </c>
      <c r="X242" s="21">
        <v>1079.2</v>
      </c>
      <c r="Y242" s="21">
        <v>1088.0999999999999</v>
      </c>
      <c r="Z242" s="21">
        <v>1026</v>
      </c>
      <c r="AA242" s="21">
        <v>1071.5999999999999</v>
      </c>
      <c r="AB242" s="21">
        <v>1025.8</v>
      </c>
      <c r="AC242" s="21">
        <v>1037</v>
      </c>
      <c r="AD242" s="21">
        <v>1048.0999999999999</v>
      </c>
      <c r="AE242" s="21">
        <v>1007.8</v>
      </c>
      <c r="AF242" s="21">
        <v>1028.3</v>
      </c>
      <c r="AG242" s="21">
        <v>1048</v>
      </c>
      <c r="AH242" s="21">
        <v>1089.5999999999999</v>
      </c>
      <c r="AI242" s="21">
        <v>1043</v>
      </c>
      <c r="AJ242" s="71"/>
      <c r="AK242" s="61" t="s">
        <v>45</v>
      </c>
      <c r="AL242" s="13" t="s">
        <v>46</v>
      </c>
      <c r="AM242" s="19"/>
      <c r="AN242" s="14">
        <v>1</v>
      </c>
      <c r="AO242" s="15">
        <v>1</v>
      </c>
      <c r="AP242" s="15">
        <v>1</v>
      </c>
      <c r="AQ242" s="15">
        <v>1</v>
      </c>
      <c r="AR242" s="15">
        <v>1</v>
      </c>
      <c r="AS242" s="15">
        <v>1</v>
      </c>
      <c r="AT242" s="16">
        <f t="shared" si="7"/>
        <v>6</v>
      </c>
      <c r="AU242" s="14" t="s">
        <v>48</v>
      </c>
      <c r="AV242" s="15" t="s">
        <v>48</v>
      </c>
      <c r="AW242" s="15" t="s">
        <v>48</v>
      </c>
      <c r="AX242" s="15" t="s">
        <v>48</v>
      </c>
      <c r="AY242" s="16" t="s">
        <v>48</v>
      </c>
      <c r="AZ242" s="15" t="s">
        <v>48</v>
      </c>
      <c r="BA242" s="15" t="s">
        <v>48</v>
      </c>
      <c r="BB242" s="15" t="s">
        <v>48</v>
      </c>
      <c r="BC242" s="15" t="s">
        <v>48</v>
      </c>
      <c r="BD242" s="15" t="s">
        <v>48</v>
      </c>
      <c r="BE242" s="15" t="s">
        <v>48</v>
      </c>
      <c r="BF242" s="17" t="s">
        <v>47</v>
      </c>
      <c r="BG242" s="13" t="s">
        <v>47</v>
      </c>
      <c r="BH242" s="13" t="s">
        <v>47</v>
      </c>
      <c r="BI242" s="13" t="s">
        <v>47</v>
      </c>
      <c r="BJ242" s="13" t="s">
        <v>47</v>
      </c>
      <c r="BK242" s="13" t="s">
        <v>47</v>
      </c>
      <c r="BL242" s="13" t="s">
        <v>47</v>
      </c>
      <c r="BM242" s="19" t="s">
        <v>47</v>
      </c>
      <c r="BN242" s="14">
        <v>0</v>
      </c>
      <c r="BO242" s="15">
        <v>0</v>
      </c>
      <c r="BP242" s="15">
        <v>0</v>
      </c>
      <c r="BQ242" s="16">
        <v>0</v>
      </c>
    </row>
    <row r="243" spans="1:69" ht="71.25" x14ac:dyDescent="0.45">
      <c r="A243" s="14" t="s">
        <v>328</v>
      </c>
      <c r="B243" s="15" t="s">
        <v>518</v>
      </c>
      <c r="C243" s="15">
        <v>22</v>
      </c>
      <c r="D243" s="15" t="s">
        <v>535</v>
      </c>
      <c r="E243" s="15" t="s">
        <v>536</v>
      </c>
      <c r="F243" s="33">
        <v>242</v>
      </c>
      <c r="G243" s="15" t="s">
        <v>540</v>
      </c>
      <c r="H243" s="14" t="s">
        <v>689</v>
      </c>
      <c r="I243" s="15" t="s">
        <v>72</v>
      </c>
      <c r="J243" s="15">
        <v>1980</v>
      </c>
      <c r="K243" s="15" t="s">
        <v>541</v>
      </c>
      <c r="L243" s="21">
        <v>4.4000000000000004</v>
      </c>
      <c r="M243" s="21">
        <v>4.3</v>
      </c>
      <c r="N243" s="21">
        <v>4.2</v>
      </c>
      <c r="O243" s="21">
        <v>4.2</v>
      </c>
      <c r="P243" s="21">
        <v>4.0999999999999996</v>
      </c>
      <c r="Q243" s="21">
        <v>3.9</v>
      </c>
      <c r="R243" s="21">
        <v>3.8</v>
      </c>
      <c r="S243" s="21">
        <v>3.9</v>
      </c>
      <c r="T243" s="21">
        <v>3.5</v>
      </c>
      <c r="U243" s="21">
        <v>3.5</v>
      </c>
      <c r="V243" s="21">
        <v>3.4</v>
      </c>
      <c r="W243" s="21">
        <v>3.6</v>
      </c>
      <c r="X243" s="21">
        <v>3.3</v>
      </c>
      <c r="Y243" s="21">
        <v>3.3</v>
      </c>
      <c r="Z243" s="21">
        <v>3.2</v>
      </c>
      <c r="AA243" s="21">
        <v>3.3</v>
      </c>
      <c r="AB243" s="21">
        <v>3.4</v>
      </c>
      <c r="AC243" s="21">
        <v>3.3</v>
      </c>
      <c r="AD243" s="21">
        <v>3.2</v>
      </c>
      <c r="AE243" s="15">
        <v>3.2</v>
      </c>
      <c r="AF243" s="15">
        <v>3.1</v>
      </c>
      <c r="AG243" s="15">
        <v>3</v>
      </c>
      <c r="AH243" s="15">
        <v>3.2</v>
      </c>
      <c r="AI243" s="15" t="s">
        <v>48</v>
      </c>
      <c r="AJ243" s="71"/>
      <c r="AK243" s="61" t="s">
        <v>45</v>
      </c>
      <c r="AL243" s="13" t="s">
        <v>46</v>
      </c>
      <c r="AM243" s="19"/>
      <c r="AN243" s="14">
        <v>1</v>
      </c>
      <c r="AO243" s="15">
        <v>1</v>
      </c>
      <c r="AP243" s="15">
        <v>1</v>
      </c>
      <c r="AQ243" s="15">
        <v>1</v>
      </c>
      <c r="AR243" s="15">
        <v>0</v>
      </c>
      <c r="AS243" s="15">
        <v>1</v>
      </c>
      <c r="AT243" s="16">
        <f t="shared" si="7"/>
        <v>5</v>
      </c>
      <c r="AU243" s="14" t="s">
        <v>537</v>
      </c>
      <c r="AV243" s="15" t="s">
        <v>48</v>
      </c>
      <c r="AW243" s="15" t="s">
        <v>48</v>
      </c>
      <c r="AX243" s="15" t="s">
        <v>542</v>
      </c>
      <c r="AY243" s="16" t="s">
        <v>48</v>
      </c>
      <c r="AZ243" s="15" t="s">
        <v>48</v>
      </c>
      <c r="BA243" s="15" t="s">
        <v>48</v>
      </c>
      <c r="BB243" s="15" t="s">
        <v>48</v>
      </c>
      <c r="BC243" s="15" t="s">
        <v>48</v>
      </c>
      <c r="BD243" s="15" t="s">
        <v>48</v>
      </c>
      <c r="BE243" s="15" t="s">
        <v>48</v>
      </c>
      <c r="BF243" s="14" t="s">
        <v>543</v>
      </c>
      <c r="BG243" s="15" t="s">
        <v>69</v>
      </c>
      <c r="BH243" s="13" t="s">
        <v>47</v>
      </c>
      <c r="BI243" s="15">
        <v>3.4</v>
      </c>
      <c r="BJ243" s="15">
        <v>3.3</v>
      </c>
      <c r="BK243" s="15">
        <v>3.2</v>
      </c>
      <c r="BL243" s="13">
        <v>3.3</v>
      </c>
      <c r="BM243" s="19" t="s">
        <v>47</v>
      </c>
      <c r="BN243" s="14">
        <v>1</v>
      </c>
      <c r="BO243" s="15">
        <v>0</v>
      </c>
      <c r="BP243" s="15">
        <v>1</v>
      </c>
      <c r="BQ243" s="16">
        <v>1</v>
      </c>
    </row>
    <row r="244" spans="1:69" ht="42.75" x14ac:dyDescent="0.45">
      <c r="A244" s="14" t="s">
        <v>328</v>
      </c>
      <c r="B244" s="15" t="s">
        <v>518</v>
      </c>
      <c r="C244" s="15">
        <v>22</v>
      </c>
      <c r="D244" s="15" t="s">
        <v>535</v>
      </c>
      <c r="E244" s="15" t="s">
        <v>536</v>
      </c>
      <c r="F244" s="15">
        <v>243</v>
      </c>
      <c r="G244" s="15" t="s">
        <v>544</v>
      </c>
      <c r="H244" s="14" t="s">
        <v>690</v>
      </c>
      <c r="I244" s="15" t="s">
        <v>72</v>
      </c>
      <c r="J244" s="15">
        <v>1981</v>
      </c>
      <c r="K244" s="15" t="s">
        <v>545</v>
      </c>
      <c r="L244" s="21">
        <v>6.07</v>
      </c>
      <c r="M244" s="21">
        <v>5.94</v>
      </c>
      <c r="N244" s="21">
        <v>5.83</v>
      </c>
      <c r="O244" s="21">
        <v>5.91</v>
      </c>
      <c r="P244" s="21">
        <v>5.89</v>
      </c>
      <c r="Q244" s="21">
        <v>5.55</v>
      </c>
      <c r="R244" s="21">
        <v>5.55</v>
      </c>
      <c r="S244" s="21">
        <v>5.52</v>
      </c>
      <c r="T244" s="21">
        <v>5.3</v>
      </c>
      <c r="U244" s="21">
        <v>5.33</v>
      </c>
      <c r="V244" s="21">
        <v>5.35</v>
      </c>
      <c r="W244" s="21">
        <v>5.47</v>
      </c>
      <c r="X244" s="21">
        <v>5.29</v>
      </c>
      <c r="Y244" s="21">
        <v>5.45</v>
      </c>
      <c r="Z244" s="21">
        <v>5.45</v>
      </c>
      <c r="AA244" s="21">
        <v>5.59</v>
      </c>
      <c r="AB244" s="21">
        <v>5.57</v>
      </c>
      <c r="AC244" s="21">
        <v>5.59</v>
      </c>
      <c r="AD244" s="21">
        <v>5.62</v>
      </c>
      <c r="AE244" s="15">
        <v>5.9</v>
      </c>
      <c r="AF244" s="15">
        <v>5.8</v>
      </c>
      <c r="AG244" s="15">
        <v>6</v>
      </c>
      <c r="AH244" s="15">
        <v>6.2</v>
      </c>
      <c r="AI244" s="15" t="s">
        <v>48</v>
      </c>
      <c r="AJ244" s="71"/>
      <c r="AK244" s="61" t="s">
        <v>59</v>
      </c>
      <c r="AL244" s="13" t="s">
        <v>60</v>
      </c>
      <c r="AM244" s="47" t="s">
        <v>92</v>
      </c>
      <c r="AN244" s="14">
        <v>1</v>
      </c>
      <c r="AO244" s="15">
        <v>1</v>
      </c>
      <c r="AP244" s="15">
        <v>1</v>
      </c>
      <c r="AQ244" s="15">
        <v>1</v>
      </c>
      <c r="AR244" s="15">
        <v>0</v>
      </c>
      <c r="AS244" s="15">
        <v>1</v>
      </c>
      <c r="AT244" s="16">
        <f t="shared" si="7"/>
        <v>5</v>
      </c>
      <c r="AU244" s="14" t="s">
        <v>537</v>
      </c>
      <c r="AV244" s="15" t="s">
        <v>48</v>
      </c>
      <c r="AW244" s="15" t="s">
        <v>48</v>
      </c>
      <c r="AX244" s="15" t="s">
        <v>546</v>
      </c>
      <c r="AY244" s="16" t="s">
        <v>48</v>
      </c>
      <c r="AZ244" s="15" t="s">
        <v>48</v>
      </c>
      <c r="BA244" s="15" t="s">
        <v>48</v>
      </c>
      <c r="BB244" s="15" t="s">
        <v>48</v>
      </c>
      <c r="BC244" s="15" t="s">
        <v>48</v>
      </c>
      <c r="BD244" s="15" t="s">
        <v>48</v>
      </c>
      <c r="BE244" s="15" t="s">
        <v>48</v>
      </c>
      <c r="BF244" s="17" t="s">
        <v>47</v>
      </c>
      <c r="BG244" s="13" t="s">
        <v>47</v>
      </c>
      <c r="BH244" s="13" t="s">
        <v>47</v>
      </c>
      <c r="BI244" s="13" t="s">
        <v>47</v>
      </c>
      <c r="BJ244" s="13" t="s">
        <v>47</v>
      </c>
      <c r="BK244" s="13" t="s">
        <v>47</v>
      </c>
      <c r="BL244" s="13" t="s">
        <v>47</v>
      </c>
      <c r="BM244" s="19" t="s">
        <v>47</v>
      </c>
      <c r="BN244" s="14">
        <v>1</v>
      </c>
      <c r="BO244" s="15">
        <v>0</v>
      </c>
      <c r="BP244" s="15">
        <v>0</v>
      </c>
      <c r="BQ244" s="16">
        <v>1</v>
      </c>
    </row>
    <row r="245" spans="1:69" ht="28.5" x14ac:dyDescent="0.45">
      <c r="A245" s="14" t="s">
        <v>328</v>
      </c>
      <c r="B245" s="15" t="s">
        <v>518</v>
      </c>
      <c r="C245" s="15">
        <v>22</v>
      </c>
      <c r="D245" s="15" t="s">
        <v>535</v>
      </c>
      <c r="E245" s="15" t="s">
        <v>536</v>
      </c>
      <c r="F245" s="33">
        <v>244</v>
      </c>
      <c r="G245" s="15" t="s">
        <v>547</v>
      </c>
      <c r="H245" s="14" t="s">
        <v>548</v>
      </c>
      <c r="I245" s="15" t="s">
        <v>72</v>
      </c>
      <c r="J245" s="15">
        <v>1980</v>
      </c>
      <c r="K245" s="15" t="s">
        <v>118</v>
      </c>
      <c r="L245" s="21">
        <v>43</v>
      </c>
      <c r="M245" s="21">
        <v>27</v>
      </c>
      <c r="N245" s="21">
        <v>21</v>
      </c>
      <c r="O245" s="21">
        <v>30</v>
      </c>
      <c r="P245" s="21">
        <v>37</v>
      </c>
      <c r="Q245" s="21">
        <v>28</v>
      </c>
      <c r="R245" s="21">
        <v>41</v>
      </c>
      <c r="S245" s="21">
        <v>28</v>
      </c>
      <c r="T245" s="21">
        <v>36</v>
      </c>
      <c r="U245" s="21">
        <v>35</v>
      </c>
      <c r="V245" s="21">
        <v>37</v>
      </c>
      <c r="W245" s="21">
        <v>32</v>
      </c>
      <c r="X245" s="21">
        <v>31</v>
      </c>
      <c r="Y245" s="21">
        <v>29</v>
      </c>
      <c r="Z245" s="21">
        <v>29</v>
      </c>
      <c r="AA245" s="21">
        <v>24</v>
      </c>
      <c r="AB245" s="21">
        <v>23</v>
      </c>
      <c r="AC245" s="21">
        <v>22</v>
      </c>
      <c r="AD245" s="21">
        <v>25</v>
      </c>
      <c r="AE245" s="15">
        <v>25</v>
      </c>
      <c r="AF245" s="15">
        <v>28</v>
      </c>
      <c r="AG245" s="15">
        <v>28</v>
      </c>
      <c r="AH245" s="15">
        <v>30</v>
      </c>
      <c r="AI245" s="15">
        <v>29</v>
      </c>
      <c r="AJ245" s="71"/>
      <c r="AK245" s="61" t="s">
        <v>59</v>
      </c>
      <c r="AL245" s="13" t="s">
        <v>60</v>
      </c>
      <c r="AM245" s="47" t="s">
        <v>92</v>
      </c>
      <c r="AN245" s="14">
        <v>1</v>
      </c>
      <c r="AO245" s="15">
        <v>1</v>
      </c>
      <c r="AP245" s="15">
        <v>1</v>
      </c>
      <c r="AQ245" s="15">
        <v>1</v>
      </c>
      <c r="AR245" s="15">
        <v>1</v>
      </c>
      <c r="AS245" s="15">
        <v>1</v>
      </c>
      <c r="AT245" s="16">
        <f t="shared" si="7"/>
        <v>6</v>
      </c>
      <c r="AU245" s="14" t="s">
        <v>537</v>
      </c>
      <c r="AV245" s="15" t="s">
        <v>48</v>
      </c>
      <c r="AW245" s="15" t="s">
        <v>48</v>
      </c>
      <c r="AX245" s="15" t="s">
        <v>549</v>
      </c>
      <c r="AY245" s="16" t="s">
        <v>48</v>
      </c>
      <c r="AZ245" s="15" t="s">
        <v>48</v>
      </c>
      <c r="BA245" s="15" t="s">
        <v>48</v>
      </c>
      <c r="BB245" s="15" t="s">
        <v>48</v>
      </c>
      <c r="BC245" s="15" t="s">
        <v>48</v>
      </c>
      <c r="BD245" s="15" t="s">
        <v>48</v>
      </c>
      <c r="BE245" s="15" t="s">
        <v>48</v>
      </c>
      <c r="BF245" s="17" t="s">
        <v>47</v>
      </c>
      <c r="BG245" s="13" t="s">
        <v>47</v>
      </c>
      <c r="BH245" s="13" t="s">
        <v>47</v>
      </c>
      <c r="BI245" s="13" t="s">
        <v>47</v>
      </c>
      <c r="BJ245" s="13" t="s">
        <v>47</v>
      </c>
      <c r="BK245" s="13" t="s">
        <v>47</v>
      </c>
      <c r="BL245" s="13" t="s">
        <v>47</v>
      </c>
      <c r="BM245" s="19" t="s">
        <v>47</v>
      </c>
      <c r="BN245" s="14">
        <v>1</v>
      </c>
      <c r="BO245" s="15">
        <v>0</v>
      </c>
      <c r="BP245" s="15">
        <v>0</v>
      </c>
      <c r="BQ245" s="16">
        <v>1</v>
      </c>
    </row>
    <row r="246" spans="1:69" ht="57" x14ac:dyDescent="0.45">
      <c r="A246" s="14" t="s">
        <v>328</v>
      </c>
      <c r="B246" s="15" t="s">
        <v>518</v>
      </c>
      <c r="C246" s="15">
        <v>22</v>
      </c>
      <c r="D246" s="15" t="s">
        <v>535</v>
      </c>
      <c r="E246" s="15" t="s">
        <v>550</v>
      </c>
      <c r="F246" s="15">
        <v>245</v>
      </c>
      <c r="G246" s="15" t="s">
        <v>178</v>
      </c>
      <c r="H246" s="14" t="s">
        <v>692</v>
      </c>
      <c r="I246" s="15" t="s">
        <v>72</v>
      </c>
      <c r="J246" s="15">
        <v>1998</v>
      </c>
      <c r="K246" s="15" t="s">
        <v>523</v>
      </c>
      <c r="L246" s="21">
        <v>354.8</v>
      </c>
      <c r="M246" s="21">
        <v>342</v>
      </c>
      <c r="N246" s="21">
        <v>337</v>
      </c>
      <c r="O246" s="21">
        <v>331.9</v>
      </c>
      <c r="P246" s="21">
        <v>316.39999999999998</v>
      </c>
      <c r="Q246" s="21">
        <v>310.5</v>
      </c>
      <c r="R246" s="21">
        <v>300.3</v>
      </c>
      <c r="S246" s="21">
        <v>296.10000000000002</v>
      </c>
      <c r="T246" s="21">
        <v>293.60000000000002</v>
      </c>
      <c r="U246" s="21">
        <v>290.89999999999998</v>
      </c>
      <c r="V246" s="21">
        <v>287.10000000000002</v>
      </c>
      <c r="W246" s="21">
        <v>286.7</v>
      </c>
      <c r="X246" s="21">
        <v>280.5</v>
      </c>
      <c r="Y246" s="21">
        <v>282.39999999999998</v>
      </c>
      <c r="Z246" s="21">
        <v>271.39999999999998</v>
      </c>
      <c r="AA246" s="21">
        <v>278.2</v>
      </c>
      <c r="AB246" s="21">
        <v>274.89999999999998</v>
      </c>
      <c r="AC246" s="21">
        <v>268.39999999999998</v>
      </c>
      <c r="AD246" s="21">
        <v>272.10000000000002</v>
      </c>
      <c r="AE246" s="21">
        <v>263.60000000000002</v>
      </c>
      <c r="AF246" s="21">
        <v>267</v>
      </c>
      <c r="AG246" s="21">
        <v>279.8</v>
      </c>
      <c r="AH246" s="21">
        <v>276.2</v>
      </c>
      <c r="AI246" s="21">
        <v>265.89999999999998</v>
      </c>
      <c r="AJ246" s="71"/>
      <c r="AK246" s="61" t="s">
        <v>45</v>
      </c>
      <c r="AL246" s="13" t="s">
        <v>46</v>
      </c>
      <c r="AM246" s="19"/>
      <c r="AN246" s="14">
        <v>1</v>
      </c>
      <c r="AO246" s="15">
        <v>1</v>
      </c>
      <c r="AP246" s="15">
        <v>1</v>
      </c>
      <c r="AQ246" s="15">
        <v>1</v>
      </c>
      <c r="AR246" s="15">
        <v>1</v>
      </c>
      <c r="AS246" s="15">
        <v>1</v>
      </c>
      <c r="AT246" s="16">
        <f t="shared" si="7"/>
        <v>6</v>
      </c>
      <c r="AU246" s="14" t="s">
        <v>537</v>
      </c>
      <c r="AV246" s="15" t="s">
        <v>48</v>
      </c>
      <c r="AW246" s="15" t="s">
        <v>48</v>
      </c>
      <c r="AX246" s="15" t="s">
        <v>551</v>
      </c>
      <c r="AY246" s="16" t="s">
        <v>48</v>
      </c>
      <c r="AZ246" s="15" t="s">
        <v>48</v>
      </c>
      <c r="BA246" s="15" t="s">
        <v>48</v>
      </c>
      <c r="BB246" s="15" t="s">
        <v>48</v>
      </c>
      <c r="BC246" s="15" t="s">
        <v>48</v>
      </c>
      <c r="BD246" s="15" t="s">
        <v>48</v>
      </c>
      <c r="BE246" s="15" t="s">
        <v>48</v>
      </c>
      <c r="BF246" s="17" t="s">
        <v>47</v>
      </c>
      <c r="BG246" s="13" t="s">
        <v>47</v>
      </c>
      <c r="BH246" s="13" t="s">
        <v>47</v>
      </c>
      <c r="BI246" s="13" t="s">
        <v>47</v>
      </c>
      <c r="BJ246" s="13" t="s">
        <v>47</v>
      </c>
      <c r="BK246" s="13" t="s">
        <v>47</v>
      </c>
      <c r="BL246" s="13" t="s">
        <v>47</v>
      </c>
      <c r="BM246" s="19" t="s">
        <v>47</v>
      </c>
      <c r="BN246" s="14">
        <v>1</v>
      </c>
      <c r="BO246" s="15">
        <v>0</v>
      </c>
      <c r="BP246" s="15">
        <v>0</v>
      </c>
      <c r="BQ246" s="16">
        <v>1</v>
      </c>
    </row>
    <row r="247" spans="1:69" ht="71.25" x14ac:dyDescent="0.45">
      <c r="A247" s="14" t="s">
        <v>328</v>
      </c>
      <c r="B247" s="15" t="s">
        <v>518</v>
      </c>
      <c r="C247" s="15">
        <v>22</v>
      </c>
      <c r="D247" s="15" t="s">
        <v>535</v>
      </c>
      <c r="E247" s="15" t="s">
        <v>550</v>
      </c>
      <c r="F247" s="33">
        <v>246</v>
      </c>
      <c r="G247" s="15" t="s">
        <v>552</v>
      </c>
      <c r="H247" s="14" t="s">
        <v>692</v>
      </c>
      <c r="I247" s="15" t="s">
        <v>72</v>
      </c>
      <c r="J247" s="15">
        <v>1998</v>
      </c>
      <c r="K247" s="15" t="s">
        <v>523</v>
      </c>
      <c r="L247" s="21">
        <v>471.3</v>
      </c>
      <c r="M247" s="21">
        <v>452.3</v>
      </c>
      <c r="N247" s="21">
        <v>444.7</v>
      </c>
      <c r="O247" s="21">
        <v>439.1</v>
      </c>
      <c r="P247" s="21">
        <v>416.8</v>
      </c>
      <c r="Q247" s="21">
        <v>407.2</v>
      </c>
      <c r="R247" s="21">
        <v>393.7</v>
      </c>
      <c r="S247" s="21">
        <v>386.9</v>
      </c>
      <c r="T247" s="21">
        <v>380.5</v>
      </c>
      <c r="U247" s="21">
        <v>376.8</v>
      </c>
      <c r="V247" s="21">
        <v>371.8</v>
      </c>
      <c r="W247" s="21">
        <v>369.3</v>
      </c>
      <c r="X247" s="21">
        <v>361.9</v>
      </c>
      <c r="Y247" s="21">
        <v>361.7</v>
      </c>
      <c r="Z247" s="21">
        <v>348.2</v>
      </c>
      <c r="AA247" s="21">
        <v>356.7</v>
      </c>
      <c r="AB247" s="21">
        <v>351.6</v>
      </c>
      <c r="AC247" s="21">
        <v>342.4</v>
      </c>
      <c r="AD247" s="21">
        <v>346.5</v>
      </c>
      <c r="AE247" s="21">
        <v>336.4</v>
      </c>
      <c r="AF247" s="21">
        <v>343.3</v>
      </c>
      <c r="AG247" s="21">
        <v>360.5</v>
      </c>
      <c r="AH247" s="21">
        <v>352.4</v>
      </c>
      <c r="AI247" s="21">
        <v>338.5</v>
      </c>
      <c r="AJ247" s="71"/>
      <c r="AK247" s="61" t="s">
        <v>45</v>
      </c>
      <c r="AL247" s="13" t="s">
        <v>46</v>
      </c>
      <c r="AM247" s="47" t="s">
        <v>92</v>
      </c>
      <c r="AN247" s="14">
        <v>1</v>
      </c>
      <c r="AO247" s="15">
        <v>1</v>
      </c>
      <c r="AP247" s="15">
        <v>1</v>
      </c>
      <c r="AQ247" s="15">
        <v>1</v>
      </c>
      <c r="AR247" s="15">
        <v>1</v>
      </c>
      <c r="AS247" s="15">
        <v>1</v>
      </c>
      <c r="AT247" s="16">
        <f t="shared" si="7"/>
        <v>6</v>
      </c>
      <c r="AU247" s="14" t="s">
        <v>110</v>
      </c>
      <c r="AV247" s="15" t="s">
        <v>48</v>
      </c>
      <c r="AW247" s="15" t="s">
        <v>48</v>
      </c>
      <c r="AX247" s="15" t="s">
        <v>553</v>
      </c>
      <c r="AY247" s="16" t="s">
        <v>48</v>
      </c>
      <c r="AZ247" s="15" t="s">
        <v>48</v>
      </c>
      <c r="BA247" s="15" t="s">
        <v>48</v>
      </c>
      <c r="BB247" s="15" t="s">
        <v>48</v>
      </c>
      <c r="BC247" s="15" t="s">
        <v>48</v>
      </c>
      <c r="BD247" s="15" t="s">
        <v>48</v>
      </c>
      <c r="BE247" s="15" t="s">
        <v>48</v>
      </c>
      <c r="BF247" s="17" t="s">
        <v>47</v>
      </c>
      <c r="BG247" s="13" t="s">
        <v>47</v>
      </c>
      <c r="BH247" s="13" t="s">
        <v>47</v>
      </c>
      <c r="BI247" s="13" t="s">
        <v>47</v>
      </c>
      <c r="BJ247" s="13" t="s">
        <v>47</v>
      </c>
      <c r="BK247" s="13" t="s">
        <v>47</v>
      </c>
      <c r="BL247" s="13" t="s">
        <v>47</v>
      </c>
      <c r="BM247" s="19" t="s">
        <v>47</v>
      </c>
      <c r="BN247" s="14">
        <v>1</v>
      </c>
      <c r="BO247" s="15">
        <v>0</v>
      </c>
      <c r="BP247" s="15">
        <v>0</v>
      </c>
      <c r="BQ247" s="16">
        <v>1</v>
      </c>
    </row>
    <row r="248" spans="1:69" ht="96" customHeight="1" x14ac:dyDescent="0.45">
      <c r="A248" s="14" t="s">
        <v>328</v>
      </c>
      <c r="B248" s="15" t="s">
        <v>518</v>
      </c>
      <c r="C248" s="15">
        <v>22</v>
      </c>
      <c r="D248" s="15" t="s">
        <v>535</v>
      </c>
      <c r="E248" s="15" t="s">
        <v>550</v>
      </c>
      <c r="F248" s="15">
        <v>247</v>
      </c>
      <c r="G248" s="15" t="s">
        <v>539</v>
      </c>
      <c r="H248" s="14" t="s">
        <v>692</v>
      </c>
      <c r="I248" s="15" t="s">
        <v>72</v>
      </c>
      <c r="J248" s="15">
        <v>1998</v>
      </c>
      <c r="K248" s="15" t="s">
        <v>523</v>
      </c>
      <c r="L248" s="21">
        <v>237.3</v>
      </c>
      <c r="M248" s="21">
        <v>230.4</v>
      </c>
      <c r="N248" s="21">
        <v>227.9</v>
      </c>
      <c r="O248" s="21">
        <v>223.1</v>
      </c>
      <c r="P248" s="21">
        <v>214.4</v>
      </c>
      <c r="Q248" s="21">
        <v>212.2</v>
      </c>
      <c r="R248" s="21">
        <v>205.2</v>
      </c>
      <c r="S248" s="21">
        <v>203.6</v>
      </c>
      <c r="T248" s="21">
        <v>205</v>
      </c>
      <c r="U248" s="21">
        <v>203.2</v>
      </c>
      <c r="V248" s="21">
        <v>200.7</v>
      </c>
      <c r="W248" s="21">
        <v>203.2</v>
      </c>
      <c r="X248" s="21">
        <v>198.2</v>
      </c>
      <c r="Y248" s="21">
        <v>202</v>
      </c>
      <c r="Z248" s="21">
        <v>193.5</v>
      </c>
      <c r="AA248" s="21">
        <v>198.4</v>
      </c>
      <c r="AB248" s="21">
        <v>196.8</v>
      </c>
      <c r="AC248" s="21">
        <v>193.1</v>
      </c>
      <c r="AD248" s="21">
        <v>196.3</v>
      </c>
      <c r="AE248" s="21">
        <v>189.6</v>
      </c>
      <c r="AF248" s="21">
        <v>189.4</v>
      </c>
      <c r="AG248" s="21">
        <v>197.7</v>
      </c>
      <c r="AH248" s="21">
        <v>198.8</v>
      </c>
      <c r="AI248" s="21">
        <v>192.1</v>
      </c>
      <c r="AJ248" s="71"/>
      <c r="AK248" s="61" t="s">
        <v>45</v>
      </c>
      <c r="AL248" s="13" t="s">
        <v>46</v>
      </c>
      <c r="AM248" s="47" t="s">
        <v>92</v>
      </c>
      <c r="AN248" s="14">
        <v>1</v>
      </c>
      <c r="AO248" s="15">
        <v>1</v>
      </c>
      <c r="AP248" s="15">
        <v>1</v>
      </c>
      <c r="AQ248" s="15">
        <v>1</v>
      </c>
      <c r="AR248" s="15">
        <v>1</v>
      </c>
      <c r="AS248" s="15">
        <v>1</v>
      </c>
      <c r="AT248" s="16">
        <f t="shared" si="7"/>
        <v>6</v>
      </c>
      <c r="AU248" s="14" t="s">
        <v>807</v>
      </c>
      <c r="AV248" s="15" t="s">
        <v>822</v>
      </c>
      <c r="AW248" s="15" t="s">
        <v>48</v>
      </c>
      <c r="AX248" s="15" t="s">
        <v>824</v>
      </c>
      <c r="AY248" s="16" t="s">
        <v>48</v>
      </c>
      <c r="AZ248" s="15" t="s">
        <v>48</v>
      </c>
      <c r="BA248" s="15" t="s">
        <v>48</v>
      </c>
      <c r="BB248" s="15" t="s">
        <v>48</v>
      </c>
      <c r="BC248" s="15" t="s">
        <v>48</v>
      </c>
      <c r="BD248" s="15" t="s">
        <v>48</v>
      </c>
      <c r="BE248" s="15" t="s">
        <v>48</v>
      </c>
      <c r="BF248" s="17" t="s">
        <v>47</v>
      </c>
      <c r="BG248" s="13" t="s">
        <v>47</v>
      </c>
      <c r="BH248" s="13" t="s">
        <v>47</v>
      </c>
      <c r="BI248" s="13" t="s">
        <v>47</v>
      </c>
      <c r="BJ248" s="13" t="s">
        <v>47</v>
      </c>
      <c r="BK248" s="13" t="s">
        <v>47</v>
      </c>
      <c r="BL248" s="13" t="s">
        <v>47</v>
      </c>
      <c r="BM248" s="19" t="s">
        <v>47</v>
      </c>
      <c r="BN248" s="14">
        <v>1</v>
      </c>
      <c r="BO248" s="15">
        <v>0</v>
      </c>
      <c r="BP248" s="15">
        <v>0</v>
      </c>
      <c r="BQ248" s="16">
        <v>1</v>
      </c>
    </row>
    <row r="249" spans="1:69" ht="28.5" x14ac:dyDescent="0.45">
      <c r="A249" s="14" t="s">
        <v>328</v>
      </c>
      <c r="B249" s="15" t="s">
        <v>518</v>
      </c>
      <c r="C249" s="15">
        <v>22</v>
      </c>
      <c r="D249" s="15" t="s">
        <v>535</v>
      </c>
      <c r="E249" s="15" t="s">
        <v>554</v>
      </c>
      <c r="F249" s="33">
        <v>248</v>
      </c>
      <c r="G249" s="15" t="s">
        <v>555</v>
      </c>
      <c r="H249" s="14" t="s">
        <v>693</v>
      </c>
      <c r="I249" s="15" t="s">
        <v>55</v>
      </c>
      <c r="J249" s="13">
        <v>2019</v>
      </c>
      <c r="K249" s="15" t="s">
        <v>556</v>
      </c>
      <c r="L249" s="15" t="s">
        <v>48</v>
      </c>
      <c r="M249" s="15" t="s">
        <v>48</v>
      </c>
      <c r="N249" s="15" t="s">
        <v>48</v>
      </c>
      <c r="O249" s="15" t="s">
        <v>48</v>
      </c>
      <c r="P249" s="15" t="s">
        <v>48</v>
      </c>
      <c r="Q249" s="15" t="s">
        <v>48</v>
      </c>
      <c r="R249" s="15" t="s">
        <v>48</v>
      </c>
      <c r="S249" s="15" t="s">
        <v>48</v>
      </c>
      <c r="T249" s="15" t="s">
        <v>48</v>
      </c>
      <c r="U249" s="15" t="s">
        <v>48</v>
      </c>
      <c r="V249" s="15" t="s">
        <v>48</v>
      </c>
      <c r="W249" s="15" t="s">
        <v>48</v>
      </c>
      <c r="X249" s="15" t="s">
        <v>48</v>
      </c>
      <c r="Y249" s="15" t="s">
        <v>48</v>
      </c>
      <c r="Z249" s="15" t="s">
        <v>48</v>
      </c>
      <c r="AA249" s="15" t="s">
        <v>48</v>
      </c>
      <c r="AB249" s="15">
        <v>45</v>
      </c>
      <c r="AC249" s="15" t="s">
        <v>48</v>
      </c>
      <c r="AD249" s="15" t="s">
        <v>48</v>
      </c>
      <c r="AE249" s="15">
        <v>32</v>
      </c>
      <c r="AF249" s="15" t="s">
        <v>48</v>
      </c>
      <c r="AG249" s="15" t="s">
        <v>48</v>
      </c>
      <c r="AH249" s="15" t="s">
        <v>48</v>
      </c>
      <c r="AI249" s="18" t="s">
        <v>48</v>
      </c>
      <c r="AJ249" s="71"/>
      <c r="AK249" s="13" t="s">
        <v>67</v>
      </c>
      <c r="AL249" s="13" t="s">
        <v>141</v>
      </c>
      <c r="AM249" s="47" t="s">
        <v>84</v>
      </c>
      <c r="AN249" s="14">
        <v>1</v>
      </c>
      <c r="AO249" s="15">
        <v>0</v>
      </c>
      <c r="AP249" s="15">
        <v>1</v>
      </c>
      <c r="AQ249" s="15">
        <v>0</v>
      </c>
      <c r="AR249" s="15">
        <v>0</v>
      </c>
      <c r="AS249" s="15">
        <v>1</v>
      </c>
      <c r="AT249" s="16">
        <f t="shared" si="7"/>
        <v>3</v>
      </c>
      <c r="AU249" s="14" t="s">
        <v>537</v>
      </c>
      <c r="AV249" s="15" t="s">
        <v>48</v>
      </c>
      <c r="AW249" s="15" t="s">
        <v>48</v>
      </c>
      <c r="AX249" s="15" t="s">
        <v>557</v>
      </c>
      <c r="AY249" s="16" t="s">
        <v>48</v>
      </c>
      <c r="AZ249" s="15" t="s">
        <v>48</v>
      </c>
      <c r="BA249" s="15" t="s">
        <v>48</v>
      </c>
      <c r="BB249" s="15" t="s">
        <v>48</v>
      </c>
      <c r="BC249" s="15" t="s">
        <v>48</v>
      </c>
      <c r="BD249" s="15" t="s">
        <v>48</v>
      </c>
      <c r="BE249" s="15" t="s">
        <v>48</v>
      </c>
      <c r="BF249" s="14" t="s">
        <v>693</v>
      </c>
      <c r="BG249" s="15" t="s">
        <v>558</v>
      </c>
      <c r="BH249" s="15" t="s">
        <v>47</v>
      </c>
      <c r="BI249" s="15" t="s">
        <v>48</v>
      </c>
      <c r="BJ249" s="15">
        <v>29</v>
      </c>
      <c r="BK249" s="15" t="s">
        <v>48</v>
      </c>
      <c r="BL249" s="15" t="s">
        <v>48</v>
      </c>
      <c r="BM249" s="19" t="s">
        <v>48</v>
      </c>
      <c r="BN249" s="14">
        <v>1</v>
      </c>
      <c r="BO249" s="15">
        <v>0</v>
      </c>
      <c r="BP249" s="15">
        <v>1</v>
      </c>
      <c r="BQ249" s="16">
        <v>1</v>
      </c>
    </row>
    <row r="250" spans="1:69" ht="85.5" x14ac:dyDescent="0.45">
      <c r="A250" s="14" t="s">
        <v>328</v>
      </c>
      <c r="B250" s="15" t="s">
        <v>518</v>
      </c>
      <c r="C250" s="15">
        <v>22</v>
      </c>
      <c r="D250" s="15" t="s">
        <v>535</v>
      </c>
      <c r="E250" s="15" t="s">
        <v>554</v>
      </c>
      <c r="F250" s="15">
        <v>249</v>
      </c>
      <c r="G250" s="15" t="s">
        <v>559</v>
      </c>
      <c r="H250" s="14" t="s">
        <v>752</v>
      </c>
      <c r="I250" s="15" t="s">
        <v>43</v>
      </c>
      <c r="J250" s="13">
        <v>1992</v>
      </c>
      <c r="K250" s="15" t="s">
        <v>560</v>
      </c>
      <c r="L250" s="32">
        <v>400</v>
      </c>
      <c r="M250" s="32">
        <v>2700</v>
      </c>
      <c r="N250" s="32">
        <v>1300</v>
      </c>
      <c r="O250" s="32">
        <v>9500</v>
      </c>
      <c r="P250" s="32">
        <v>1300</v>
      </c>
      <c r="Q250" s="32">
        <v>1400</v>
      </c>
      <c r="R250" s="32">
        <v>7500</v>
      </c>
      <c r="S250" s="32">
        <v>500</v>
      </c>
      <c r="T250" s="32">
        <v>900</v>
      </c>
      <c r="U250" s="32">
        <v>500</v>
      </c>
      <c r="V250" s="32">
        <v>4500</v>
      </c>
      <c r="W250" s="32">
        <v>100</v>
      </c>
      <c r="X250" s="32">
        <v>1000</v>
      </c>
      <c r="Y250" s="32">
        <v>3000</v>
      </c>
      <c r="Z250" s="32">
        <v>1000</v>
      </c>
      <c r="AA250" s="32">
        <v>6000</v>
      </c>
      <c r="AB250" s="32">
        <v>1800</v>
      </c>
      <c r="AC250" s="32">
        <v>1400</v>
      </c>
      <c r="AD250" s="32">
        <v>8700</v>
      </c>
      <c r="AE250" s="32">
        <v>6900</v>
      </c>
      <c r="AF250" s="32">
        <v>3700</v>
      </c>
      <c r="AG250" s="32">
        <v>1700</v>
      </c>
      <c r="AH250" s="32">
        <v>4500</v>
      </c>
      <c r="AI250" s="32" t="s">
        <v>48</v>
      </c>
      <c r="AJ250" s="71"/>
      <c r="AK250" s="61" t="s">
        <v>59</v>
      </c>
      <c r="AL250" s="13" t="s">
        <v>60</v>
      </c>
      <c r="AM250" s="47" t="s">
        <v>92</v>
      </c>
      <c r="AN250" s="80">
        <v>0</v>
      </c>
      <c r="AO250" s="32">
        <v>1</v>
      </c>
      <c r="AP250" s="32">
        <v>0</v>
      </c>
      <c r="AQ250" s="32">
        <v>1</v>
      </c>
      <c r="AR250" s="32">
        <v>0</v>
      </c>
      <c r="AS250" s="32">
        <v>1</v>
      </c>
      <c r="AT250" s="16">
        <f t="shared" si="7"/>
        <v>3</v>
      </c>
      <c r="AU250" s="14" t="s">
        <v>537</v>
      </c>
      <c r="AV250" s="15" t="s">
        <v>561</v>
      </c>
      <c r="AW250" s="15" t="s">
        <v>48</v>
      </c>
      <c r="AX250" s="15" t="s">
        <v>48</v>
      </c>
      <c r="AY250" s="16" t="s">
        <v>48</v>
      </c>
      <c r="AZ250" s="15" t="s">
        <v>717</v>
      </c>
      <c r="BA250" s="15" t="s">
        <v>47</v>
      </c>
      <c r="BB250" s="15" t="s">
        <v>47</v>
      </c>
      <c r="BC250" s="15" t="s">
        <v>47</v>
      </c>
      <c r="BD250" s="15" t="s">
        <v>47</v>
      </c>
      <c r="BE250" s="15" t="s">
        <v>562</v>
      </c>
      <c r="BF250" s="17" t="s">
        <v>47</v>
      </c>
      <c r="BG250" s="13" t="s">
        <v>47</v>
      </c>
      <c r="BH250" s="13" t="s">
        <v>47</v>
      </c>
      <c r="BI250" s="13" t="s">
        <v>47</v>
      </c>
      <c r="BJ250" s="13" t="s">
        <v>47</v>
      </c>
      <c r="BK250" s="13" t="s">
        <v>47</v>
      </c>
      <c r="BL250" s="13" t="s">
        <v>47</v>
      </c>
      <c r="BM250" s="19" t="s">
        <v>47</v>
      </c>
      <c r="BN250" s="14">
        <v>1</v>
      </c>
      <c r="BO250" s="15">
        <v>1</v>
      </c>
      <c r="BP250" s="15">
        <v>0</v>
      </c>
      <c r="BQ250" s="16">
        <v>1</v>
      </c>
    </row>
    <row r="251" spans="1:69" ht="42.75" x14ac:dyDescent="0.45">
      <c r="A251" s="14" t="s">
        <v>328</v>
      </c>
      <c r="B251" s="15" t="s">
        <v>518</v>
      </c>
      <c r="C251" s="15">
        <v>23</v>
      </c>
      <c r="D251" s="15" t="s">
        <v>563</v>
      </c>
      <c r="E251" s="15" t="s">
        <v>564</v>
      </c>
      <c r="F251" s="33">
        <v>250</v>
      </c>
      <c r="G251" s="15" t="s">
        <v>565</v>
      </c>
      <c r="H251" s="14" t="s">
        <v>694</v>
      </c>
      <c r="I251" s="15" t="s">
        <v>72</v>
      </c>
      <c r="J251" s="15">
        <v>2001</v>
      </c>
      <c r="K251" s="15" t="s">
        <v>523</v>
      </c>
      <c r="L251" s="18" t="s">
        <v>48</v>
      </c>
      <c r="M251" s="18">
        <v>1.8</v>
      </c>
      <c r="N251" s="18">
        <v>2</v>
      </c>
      <c r="O251" s="18">
        <v>2.4</v>
      </c>
      <c r="P251" s="18">
        <v>2.7</v>
      </c>
      <c r="Q251" s="18">
        <v>3</v>
      </c>
      <c r="R251" s="18">
        <v>3.2</v>
      </c>
      <c r="S251" s="18">
        <v>3.4</v>
      </c>
      <c r="T251" s="18">
        <v>3.5</v>
      </c>
      <c r="U251" s="18">
        <v>3.5</v>
      </c>
      <c r="V251" s="18">
        <v>3.6</v>
      </c>
      <c r="W251" s="18">
        <v>3.4</v>
      </c>
      <c r="X251" s="18">
        <v>3.7</v>
      </c>
      <c r="Y251" s="18">
        <v>4.0999999999999996</v>
      </c>
      <c r="Z251" s="18">
        <v>4.3</v>
      </c>
      <c r="AA251" s="18">
        <v>4.5</v>
      </c>
      <c r="AB251" s="18" t="s">
        <v>48</v>
      </c>
      <c r="AC251" s="18">
        <v>3.8</v>
      </c>
      <c r="AD251" s="18">
        <v>3.5</v>
      </c>
      <c r="AE251" s="18">
        <v>3.7</v>
      </c>
      <c r="AF251" s="18">
        <v>3</v>
      </c>
      <c r="AG251" s="18" t="s">
        <v>48</v>
      </c>
      <c r="AH251" s="18" t="s">
        <v>48</v>
      </c>
      <c r="AI251" s="18" t="s">
        <v>48</v>
      </c>
      <c r="AJ251" s="71"/>
      <c r="AK251" s="61" t="s">
        <v>45</v>
      </c>
      <c r="AL251" s="13" t="s">
        <v>46</v>
      </c>
      <c r="AM251" s="47" t="s">
        <v>92</v>
      </c>
      <c r="AN251" s="14">
        <v>1</v>
      </c>
      <c r="AO251" s="15">
        <v>1</v>
      </c>
      <c r="AP251" s="15">
        <v>0</v>
      </c>
      <c r="AQ251" s="32">
        <v>1</v>
      </c>
      <c r="AR251" s="15">
        <v>0</v>
      </c>
      <c r="AS251" s="15">
        <v>1</v>
      </c>
      <c r="AT251" s="16">
        <f t="shared" ref="AT251:AT259" si="9">SUM(AN251:AS251)</f>
        <v>4</v>
      </c>
      <c r="AU251" s="14" t="s">
        <v>537</v>
      </c>
      <c r="AV251" s="15" t="s">
        <v>48</v>
      </c>
      <c r="AW251" s="15" t="s">
        <v>48</v>
      </c>
      <c r="AX251" s="15" t="s">
        <v>566</v>
      </c>
      <c r="AY251" s="16" t="s">
        <v>48</v>
      </c>
      <c r="AZ251" s="15" t="s">
        <v>48</v>
      </c>
      <c r="BA251" s="15" t="s">
        <v>48</v>
      </c>
      <c r="BB251" s="15" t="s">
        <v>48</v>
      </c>
      <c r="BC251" s="15" t="s">
        <v>48</v>
      </c>
      <c r="BD251" s="15" t="s">
        <v>48</v>
      </c>
      <c r="BE251" s="15" t="s">
        <v>48</v>
      </c>
      <c r="BF251" s="17" t="s">
        <v>47</v>
      </c>
      <c r="BG251" s="13" t="s">
        <v>47</v>
      </c>
      <c r="BH251" s="13" t="s">
        <v>47</v>
      </c>
      <c r="BI251" s="13" t="s">
        <v>47</v>
      </c>
      <c r="BJ251" s="13" t="s">
        <v>47</v>
      </c>
      <c r="BK251" s="13" t="s">
        <v>47</v>
      </c>
      <c r="BL251" s="13" t="s">
        <v>47</v>
      </c>
      <c r="BM251" s="19" t="s">
        <v>47</v>
      </c>
      <c r="BN251" s="14">
        <v>1</v>
      </c>
      <c r="BO251" s="15">
        <v>0</v>
      </c>
      <c r="BP251" s="15">
        <v>0</v>
      </c>
      <c r="BQ251" s="16">
        <v>1</v>
      </c>
    </row>
    <row r="252" spans="1:69" ht="28.5" x14ac:dyDescent="0.45">
      <c r="A252" s="14" t="s">
        <v>328</v>
      </c>
      <c r="B252" s="15" t="s">
        <v>518</v>
      </c>
      <c r="C252" s="15">
        <v>23</v>
      </c>
      <c r="D252" s="15" t="s">
        <v>563</v>
      </c>
      <c r="E252" s="15" t="s">
        <v>564</v>
      </c>
      <c r="F252" s="15">
        <v>251</v>
      </c>
      <c r="G252" s="15" t="s">
        <v>567</v>
      </c>
      <c r="H252" s="14" t="s">
        <v>521</v>
      </c>
      <c r="I252" s="15" t="s">
        <v>72</v>
      </c>
      <c r="J252" s="15">
        <v>2001</v>
      </c>
      <c r="K252" s="15" t="s">
        <v>523</v>
      </c>
      <c r="L252" s="18" t="s">
        <v>48</v>
      </c>
      <c r="M252" s="18">
        <v>3.26</v>
      </c>
      <c r="N252" s="18">
        <v>2.16</v>
      </c>
      <c r="O252" s="18">
        <v>2.0499999999999998</v>
      </c>
      <c r="P252" s="18">
        <v>2.79</v>
      </c>
      <c r="Q252" s="18">
        <v>1.83</v>
      </c>
      <c r="R252" s="18">
        <v>1.86</v>
      </c>
      <c r="S252" s="18">
        <v>1.44</v>
      </c>
      <c r="T252" s="18">
        <v>1.62</v>
      </c>
      <c r="U252" s="18">
        <v>1.39</v>
      </c>
      <c r="V252" s="18">
        <v>1.2</v>
      </c>
      <c r="W252" s="18">
        <v>1.23</v>
      </c>
      <c r="X252" s="18">
        <v>1.23</v>
      </c>
      <c r="Y252" s="18">
        <v>1.23</v>
      </c>
      <c r="Z252" s="18">
        <v>1.06</v>
      </c>
      <c r="AA252" s="18">
        <v>1.39</v>
      </c>
      <c r="AB252" s="18">
        <v>1.29</v>
      </c>
      <c r="AC252" s="18">
        <v>1.98</v>
      </c>
      <c r="AD252" s="18">
        <v>1.79</v>
      </c>
      <c r="AE252" s="18">
        <v>1.71</v>
      </c>
      <c r="AF252" s="18">
        <v>1.22</v>
      </c>
      <c r="AG252" s="18">
        <v>1.38</v>
      </c>
      <c r="AH252" s="18">
        <v>1.67</v>
      </c>
      <c r="AI252" s="18">
        <v>1.76</v>
      </c>
      <c r="AJ252" s="71"/>
      <c r="AK252" s="61" t="s">
        <v>45</v>
      </c>
      <c r="AL252" s="13" t="s">
        <v>46</v>
      </c>
      <c r="AM252" s="19"/>
      <c r="AN252" s="14">
        <v>1</v>
      </c>
      <c r="AO252" s="15">
        <v>1</v>
      </c>
      <c r="AP252" s="15">
        <v>0</v>
      </c>
      <c r="AQ252" s="32">
        <v>1</v>
      </c>
      <c r="AR252" s="15">
        <v>1</v>
      </c>
      <c r="AS252" s="15">
        <v>1</v>
      </c>
      <c r="AT252" s="16">
        <f t="shared" si="9"/>
        <v>5</v>
      </c>
      <c r="AU252" s="15" t="s">
        <v>48</v>
      </c>
      <c r="AV252" s="15" t="s">
        <v>48</v>
      </c>
      <c r="AW252" s="15" t="s">
        <v>48</v>
      </c>
      <c r="AX252" s="15" t="s">
        <v>48</v>
      </c>
      <c r="AY252" s="16" t="s">
        <v>48</v>
      </c>
      <c r="AZ252" s="15" t="s">
        <v>48</v>
      </c>
      <c r="BA252" s="15" t="s">
        <v>48</v>
      </c>
      <c r="BB252" s="15" t="s">
        <v>48</v>
      </c>
      <c r="BC252" s="15" t="s">
        <v>48</v>
      </c>
      <c r="BD252" s="15" t="s">
        <v>48</v>
      </c>
      <c r="BE252" s="15" t="s">
        <v>48</v>
      </c>
      <c r="BF252" s="17" t="s">
        <v>47</v>
      </c>
      <c r="BG252" s="13" t="s">
        <v>47</v>
      </c>
      <c r="BH252" s="13" t="s">
        <v>47</v>
      </c>
      <c r="BI252" s="13" t="s">
        <v>47</v>
      </c>
      <c r="BJ252" s="13" t="s">
        <v>47</v>
      </c>
      <c r="BK252" s="13" t="s">
        <v>47</v>
      </c>
      <c r="BL252" s="13" t="s">
        <v>47</v>
      </c>
      <c r="BM252" s="19" t="s">
        <v>47</v>
      </c>
      <c r="BN252" s="14">
        <v>0</v>
      </c>
      <c r="BO252" s="15">
        <v>0</v>
      </c>
      <c r="BP252" s="15">
        <v>0</v>
      </c>
      <c r="BQ252" s="16">
        <v>0</v>
      </c>
    </row>
    <row r="253" spans="1:69" ht="28.5" x14ac:dyDescent="0.45">
      <c r="A253" s="14" t="s">
        <v>328</v>
      </c>
      <c r="B253" s="15" t="s">
        <v>518</v>
      </c>
      <c r="C253" s="15">
        <v>23</v>
      </c>
      <c r="D253" s="15" t="s">
        <v>563</v>
      </c>
      <c r="E253" s="15" t="s">
        <v>564</v>
      </c>
      <c r="F253" s="33">
        <v>252</v>
      </c>
      <c r="G253" s="15" t="s">
        <v>568</v>
      </c>
      <c r="H253" s="14" t="s">
        <v>521</v>
      </c>
      <c r="I253" s="15" t="s">
        <v>72</v>
      </c>
      <c r="J253" s="15">
        <v>2001</v>
      </c>
      <c r="K253" s="15" t="s">
        <v>523</v>
      </c>
      <c r="L253" s="18" t="s">
        <v>48</v>
      </c>
      <c r="M253" s="18">
        <v>4.72</v>
      </c>
      <c r="N253" s="18">
        <v>3.52</v>
      </c>
      <c r="O253" s="18">
        <v>3.27</v>
      </c>
      <c r="P253" s="18">
        <v>3.36</v>
      </c>
      <c r="Q253" s="18">
        <v>3.01</v>
      </c>
      <c r="R253" s="18">
        <v>3.09</v>
      </c>
      <c r="S253" s="18">
        <v>2.71</v>
      </c>
      <c r="T253" s="18">
        <v>2.29</v>
      </c>
      <c r="U253" s="18">
        <v>2.09</v>
      </c>
      <c r="V253" s="18">
        <v>2.2799999999999998</v>
      </c>
      <c r="W253" s="18">
        <v>2.36</v>
      </c>
      <c r="X253" s="18">
        <v>2.17</v>
      </c>
      <c r="Y253" s="18">
        <v>2.46</v>
      </c>
      <c r="Z253" s="18">
        <v>2.99</v>
      </c>
      <c r="AA253" s="18">
        <v>4.8899999999999997</v>
      </c>
      <c r="AB253" s="18">
        <v>4.42</v>
      </c>
      <c r="AC253" s="18">
        <v>4.5199999999999996</v>
      </c>
      <c r="AD253" s="18">
        <v>5.72</v>
      </c>
      <c r="AE253" s="18">
        <v>11.08</v>
      </c>
      <c r="AF253" s="18">
        <v>8.59</v>
      </c>
      <c r="AG253" s="18">
        <v>10.66</v>
      </c>
      <c r="AH253" s="18">
        <v>20.190000000000001</v>
      </c>
      <c r="AI253" s="18">
        <v>27.56</v>
      </c>
      <c r="AJ253" s="71"/>
      <c r="AK253" s="61" t="s">
        <v>59</v>
      </c>
      <c r="AL253" s="13" t="s">
        <v>60</v>
      </c>
      <c r="AM253" s="47" t="s">
        <v>92</v>
      </c>
      <c r="AN253" s="14">
        <v>1</v>
      </c>
      <c r="AO253" s="15">
        <v>1</v>
      </c>
      <c r="AP253" s="15">
        <v>0</v>
      </c>
      <c r="AQ253" s="32">
        <v>1</v>
      </c>
      <c r="AR253" s="15">
        <v>1</v>
      </c>
      <c r="AS253" s="15">
        <v>1</v>
      </c>
      <c r="AT253" s="16">
        <f t="shared" si="9"/>
        <v>5</v>
      </c>
      <c r="AU253" s="15" t="s">
        <v>48</v>
      </c>
      <c r="AV253" s="15" t="s">
        <v>48</v>
      </c>
      <c r="AW253" s="15" t="s">
        <v>48</v>
      </c>
      <c r="AX253" s="15" t="s">
        <v>48</v>
      </c>
      <c r="AY253" s="16" t="s">
        <v>48</v>
      </c>
      <c r="AZ253" s="15" t="s">
        <v>48</v>
      </c>
      <c r="BA253" s="15" t="s">
        <v>48</v>
      </c>
      <c r="BB253" s="15" t="s">
        <v>48</v>
      </c>
      <c r="BC253" s="15" t="s">
        <v>48</v>
      </c>
      <c r="BD253" s="15" t="s">
        <v>48</v>
      </c>
      <c r="BE253" s="15" t="s">
        <v>48</v>
      </c>
      <c r="BF253" s="17" t="s">
        <v>47</v>
      </c>
      <c r="BG253" s="13" t="s">
        <v>47</v>
      </c>
      <c r="BH253" s="13" t="s">
        <v>47</v>
      </c>
      <c r="BI253" s="13" t="s">
        <v>47</v>
      </c>
      <c r="BJ253" s="13" t="s">
        <v>47</v>
      </c>
      <c r="BK253" s="13" t="s">
        <v>47</v>
      </c>
      <c r="BL253" s="13" t="s">
        <v>47</v>
      </c>
      <c r="BM253" s="19" t="s">
        <v>47</v>
      </c>
      <c r="BN253" s="14">
        <v>0</v>
      </c>
      <c r="BO253" s="15">
        <v>0</v>
      </c>
      <c r="BP253" s="15">
        <v>0</v>
      </c>
      <c r="BQ253" s="16">
        <v>0</v>
      </c>
    </row>
    <row r="254" spans="1:69" ht="28.5" x14ac:dyDescent="0.45">
      <c r="A254" s="14" t="s">
        <v>328</v>
      </c>
      <c r="B254" s="15" t="s">
        <v>518</v>
      </c>
      <c r="C254" s="15">
        <v>23</v>
      </c>
      <c r="D254" s="15" t="s">
        <v>563</v>
      </c>
      <c r="E254" s="15" t="s">
        <v>564</v>
      </c>
      <c r="F254" s="15">
        <v>253</v>
      </c>
      <c r="G254" s="15" t="s">
        <v>569</v>
      </c>
      <c r="H254" s="14" t="s">
        <v>521</v>
      </c>
      <c r="I254" s="15" t="s">
        <v>72</v>
      </c>
      <c r="J254" s="15">
        <v>2001</v>
      </c>
      <c r="K254" s="15" t="s">
        <v>523</v>
      </c>
      <c r="L254" s="18" t="s">
        <v>48</v>
      </c>
      <c r="M254" s="18">
        <v>10.53</v>
      </c>
      <c r="N254" s="18">
        <v>7.97</v>
      </c>
      <c r="O254" s="18">
        <v>8.3800000000000008</v>
      </c>
      <c r="P254" s="18">
        <v>10.95</v>
      </c>
      <c r="Q254" s="18">
        <v>10.07</v>
      </c>
      <c r="R254" s="18">
        <v>9.14</v>
      </c>
      <c r="S254" s="18">
        <v>8.3800000000000008</v>
      </c>
      <c r="T254" s="18">
        <v>7.64</v>
      </c>
      <c r="U254" s="18">
        <v>6.73</v>
      </c>
      <c r="V254" s="18">
        <v>6.48</v>
      </c>
      <c r="W254" s="18">
        <v>6.16</v>
      </c>
      <c r="X254" s="18">
        <v>6.24</v>
      </c>
      <c r="Y254" s="18">
        <v>6.39</v>
      </c>
      <c r="Z254" s="18">
        <v>7.22</v>
      </c>
      <c r="AA254" s="18">
        <v>6.11</v>
      </c>
      <c r="AB254" s="18">
        <v>5.41</v>
      </c>
      <c r="AC254" s="18">
        <v>5.8</v>
      </c>
      <c r="AD254" s="18">
        <v>7.09</v>
      </c>
      <c r="AE254" s="18">
        <v>7.15</v>
      </c>
      <c r="AF254" s="18">
        <v>5.48</v>
      </c>
      <c r="AG254" s="18">
        <v>5.7</v>
      </c>
      <c r="AH254" s="18">
        <v>9.51</v>
      </c>
      <c r="AI254" s="18">
        <v>12.45</v>
      </c>
      <c r="AJ254" s="71"/>
      <c r="AK254" s="61" t="s">
        <v>59</v>
      </c>
      <c r="AL254" s="13" t="s">
        <v>60</v>
      </c>
      <c r="AM254" s="47" t="s">
        <v>92</v>
      </c>
      <c r="AN254" s="14">
        <v>1</v>
      </c>
      <c r="AO254" s="15">
        <v>1</v>
      </c>
      <c r="AP254" s="15">
        <v>0</v>
      </c>
      <c r="AQ254" s="32">
        <v>1</v>
      </c>
      <c r="AR254" s="15">
        <v>1</v>
      </c>
      <c r="AS254" s="15">
        <v>1</v>
      </c>
      <c r="AT254" s="16">
        <f t="shared" si="9"/>
        <v>5</v>
      </c>
      <c r="AU254" s="15" t="s">
        <v>48</v>
      </c>
      <c r="AV254" s="15" t="s">
        <v>48</v>
      </c>
      <c r="AW254" s="15" t="s">
        <v>48</v>
      </c>
      <c r="AX254" s="15" t="s">
        <v>48</v>
      </c>
      <c r="AY254" s="16" t="s">
        <v>48</v>
      </c>
      <c r="AZ254" s="15" t="s">
        <v>48</v>
      </c>
      <c r="BA254" s="15" t="s">
        <v>48</v>
      </c>
      <c r="BB254" s="15" t="s">
        <v>48</v>
      </c>
      <c r="BC254" s="15" t="s">
        <v>48</v>
      </c>
      <c r="BD254" s="15" t="s">
        <v>48</v>
      </c>
      <c r="BE254" s="15" t="s">
        <v>48</v>
      </c>
      <c r="BF254" s="17" t="s">
        <v>47</v>
      </c>
      <c r="BG254" s="13" t="s">
        <v>47</v>
      </c>
      <c r="BH254" s="13" t="s">
        <v>47</v>
      </c>
      <c r="BI254" s="13" t="s">
        <v>47</v>
      </c>
      <c r="BJ254" s="13" t="s">
        <v>47</v>
      </c>
      <c r="BK254" s="13" t="s">
        <v>47</v>
      </c>
      <c r="BL254" s="13" t="s">
        <v>47</v>
      </c>
      <c r="BM254" s="19" t="s">
        <v>47</v>
      </c>
      <c r="BN254" s="14">
        <v>0</v>
      </c>
      <c r="BO254" s="15">
        <v>0</v>
      </c>
      <c r="BP254" s="15">
        <v>0</v>
      </c>
      <c r="BQ254" s="16">
        <v>0</v>
      </c>
    </row>
    <row r="255" spans="1:69" ht="28.5" x14ac:dyDescent="0.45">
      <c r="A255" s="14" t="s">
        <v>328</v>
      </c>
      <c r="B255" s="15" t="s">
        <v>518</v>
      </c>
      <c r="C255" s="15">
        <v>23</v>
      </c>
      <c r="D255" s="15" t="s">
        <v>563</v>
      </c>
      <c r="E255" s="15" t="s">
        <v>564</v>
      </c>
      <c r="F255" s="33">
        <v>254</v>
      </c>
      <c r="G255" s="15" t="s">
        <v>570</v>
      </c>
      <c r="H255" s="14" t="s">
        <v>521</v>
      </c>
      <c r="I255" s="15" t="s">
        <v>72</v>
      </c>
      <c r="J255" s="15">
        <v>2001</v>
      </c>
      <c r="K255" s="15" t="s">
        <v>523</v>
      </c>
      <c r="L255" s="18" t="s">
        <v>48</v>
      </c>
      <c r="M255" s="18">
        <v>9.4499999999999993</v>
      </c>
      <c r="N255" s="18">
        <v>9.5</v>
      </c>
      <c r="O255" s="18">
        <v>8.8000000000000007</v>
      </c>
      <c r="P255" s="18">
        <v>8.06</v>
      </c>
      <c r="Q255" s="18">
        <v>7.38</v>
      </c>
      <c r="R255" s="18">
        <v>6.57</v>
      </c>
      <c r="S255" s="18">
        <v>6.14</v>
      </c>
      <c r="T255" s="18">
        <v>5.58</v>
      </c>
      <c r="U255" s="18">
        <v>5.45</v>
      </c>
      <c r="V255" s="18">
        <v>5.37</v>
      </c>
      <c r="W255" s="18">
        <v>5.28</v>
      </c>
      <c r="X255" s="18">
        <v>5.26</v>
      </c>
      <c r="Y255" s="18">
        <v>5.4</v>
      </c>
      <c r="Z255" s="18">
        <v>5.62</v>
      </c>
      <c r="AA255" s="18">
        <v>7.26</v>
      </c>
      <c r="AB255" s="18">
        <v>7.45</v>
      </c>
      <c r="AC255" s="18">
        <v>6.91</v>
      </c>
      <c r="AD255" s="18">
        <v>6.7</v>
      </c>
      <c r="AE255" s="18">
        <v>5.89</v>
      </c>
      <c r="AF255" s="18">
        <v>5.1100000000000003</v>
      </c>
      <c r="AG255" s="18">
        <v>4.8</v>
      </c>
      <c r="AH255" s="18">
        <v>4.96</v>
      </c>
      <c r="AI255" s="18">
        <v>5.43</v>
      </c>
      <c r="AJ255" s="71"/>
      <c r="AK255" s="61" t="s">
        <v>45</v>
      </c>
      <c r="AL255" s="13" t="s">
        <v>46</v>
      </c>
      <c r="AM255" s="47" t="s">
        <v>92</v>
      </c>
      <c r="AN255" s="14">
        <v>1</v>
      </c>
      <c r="AO255" s="15">
        <v>1</v>
      </c>
      <c r="AP255" s="15">
        <v>1</v>
      </c>
      <c r="AQ255" s="32">
        <v>1</v>
      </c>
      <c r="AR255" s="15">
        <v>1</v>
      </c>
      <c r="AS255" s="15">
        <v>1</v>
      </c>
      <c r="AT255" s="16">
        <f t="shared" si="9"/>
        <v>6</v>
      </c>
      <c r="AU255" s="14" t="s">
        <v>537</v>
      </c>
      <c r="AV255" s="15" t="s">
        <v>48</v>
      </c>
      <c r="AW255" s="15" t="s">
        <v>48</v>
      </c>
      <c r="AX255" s="15" t="s">
        <v>571</v>
      </c>
      <c r="AY255" s="16" t="s">
        <v>48</v>
      </c>
      <c r="AZ255" s="15" t="s">
        <v>48</v>
      </c>
      <c r="BA255" s="15" t="s">
        <v>48</v>
      </c>
      <c r="BB255" s="15" t="s">
        <v>48</v>
      </c>
      <c r="BC255" s="15" t="s">
        <v>48</v>
      </c>
      <c r="BD255" s="15" t="s">
        <v>48</v>
      </c>
      <c r="BE255" s="15" t="s">
        <v>48</v>
      </c>
      <c r="BF255" s="17" t="s">
        <v>47</v>
      </c>
      <c r="BG255" s="13" t="s">
        <v>47</v>
      </c>
      <c r="BH255" s="13" t="s">
        <v>47</v>
      </c>
      <c r="BI255" s="13" t="s">
        <v>47</v>
      </c>
      <c r="BJ255" s="13" t="s">
        <v>47</v>
      </c>
      <c r="BK255" s="13" t="s">
        <v>47</v>
      </c>
      <c r="BL255" s="13" t="s">
        <v>47</v>
      </c>
      <c r="BM255" s="19" t="s">
        <v>47</v>
      </c>
      <c r="BN255" s="14">
        <v>1</v>
      </c>
      <c r="BO255" s="15">
        <v>0</v>
      </c>
      <c r="BP255" s="15">
        <v>0</v>
      </c>
      <c r="BQ255" s="16">
        <v>1</v>
      </c>
    </row>
    <row r="256" spans="1:69" ht="28.5" x14ac:dyDescent="0.45">
      <c r="A256" s="14" t="s">
        <v>328</v>
      </c>
      <c r="B256" s="15" t="s">
        <v>518</v>
      </c>
      <c r="C256" s="15">
        <v>23</v>
      </c>
      <c r="D256" s="15" t="s">
        <v>563</v>
      </c>
      <c r="E256" s="15" t="s">
        <v>572</v>
      </c>
      <c r="F256" s="15">
        <v>255</v>
      </c>
      <c r="G256" s="15" t="s">
        <v>573</v>
      </c>
      <c r="H256" s="14" t="s">
        <v>521</v>
      </c>
      <c r="I256" s="15" t="s">
        <v>72</v>
      </c>
      <c r="J256" s="15">
        <v>2017</v>
      </c>
      <c r="K256" s="15" t="s">
        <v>523</v>
      </c>
      <c r="L256" s="18" t="s">
        <v>48</v>
      </c>
      <c r="M256" s="18" t="s">
        <v>48</v>
      </c>
      <c r="N256" s="18" t="s">
        <v>48</v>
      </c>
      <c r="O256" s="18" t="s">
        <v>48</v>
      </c>
      <c r="P256" s="18" t="s">
        <v>48</v>
      </c>
      <c r="Q256" s="18" t="s">
        <v>48</v>
      </c>
      <c r="R256" s="18" t="s">
        <v>48</v>
      </c>
      <c r="S256" s="18" t="s">
        <v>48</v>
      </c>
      <c r="T256" s="18" t="s">
        <v>48</v>
      </c>
      <c r="U256" s="18" t="s">
        <v>48</v>
      </c>
      <c r="V256" s="18" t="s">
        <v>48</v>
      </c>
      <c r="W256" s="18" t="s">
        <v>48</v>
      </c>
      <c r="X256" s="18" t="s">
        <v>48</v>
      </c>
      <c r="Y256" s="18" t="s">
        <v>48</v>
      </c>
      <c r="Z256" s="18" t="s">
        <v>48</v>
      </c>
      <c r="AA256" s="18" t="s">
        <v>48</v>
      </c>
      <c r="AB256" s="18" t="s">
        <v>48</v>
      </c>
      <c r="AC256" s="18">
        <v>0.08</v>
      </c>
      <c r="AD256" s="18">
        <v>0.02</v>
      </c>
      <c r="AE256" s="18">
        <v>0.01</v>
      </c>
      <c r="AF256" s="18">
        <v>0</v>
      </c>
      <c r="AG256" s="18">
        <v>0</v>
      </c>
      <c r="AH256" s="18">
        <v>0.01</v>
      </c>
      <c r="AI256" s="18">
        <v>0</v>
      </c>
      <c r="AJ256" s="79"/>
      <c r="AK256" s="61" t="s">
        <v>45</v>
      </c>
      <c r="AL256" s="13" t="s">
        <v>46</v>
      </c>
      <c r="AM256" s="19"/>
      <c r="AN256" s="14">
        <v>1</v>
      </c>
      <c r="AO256" s="15">
        <v>1</v>
      </c>
      <c r="AP256" s="15">
        <v>1</v>
      </c>
      <c r="AQ256" s="32">
        <v>1</v>
      </c>
      <c r="AR256" s="15">
        <v>1</v>
      </c>
      <c r="AS256" s="15">
        <v>1</v>
      </c>
      <c r="AT256" s="16">
        <f t="shared" si="9"/>
        <v>6</v>
      </c>
      <c r="AU256" s="14" t="s">
        <v>48</v>
      </c>
      <c r="AV256" s="15" t="s">
        <v>48</v>
      </c>
      <c r="AW256" s="15" t="s">
        <v>48</v>
      </c>
      <c r="AX256" s="15" t="s">
        <v>48</v>
      </c>
      <c r="AY256" s="16" t="s">
        <v>48</v>
      </c>
      <c r="AZ256" s="15" t="s">
        <v>48</v>
      </c>
      <c r="BA256" s="15" t="s">
        <v>48</v>
      </c>
      <c r="BB256" s="15" t="s">
        <v>48</v>
      </c>
      <c r="BC256" s="15" t="s">
        <v>48</v>
      </c>
      <c r="BD256" s="15" t="s">
        <v>48</v>
      </c>
      <c r="BE256" s="15" t="s">
        <v>48</v>
      </c>
      <c r="BF256" s="17" t="s">
        <v>47</v>
      </c>
      <c r="BG256" s="13" t="s">
        <v>47</v>
      </c>
      <c r="BH256" s="13" t="s">
        <v>47</v>
      </c>
      <c r="BI256" s="13" t="s">
        <v>47</v>
      </c>
      <c r="BJ256" s="13" t="s">
        <v>47</v>
      </c>
      <c r="BK256" s="13" t="s">
        <v>47</v>
      </c>
      <c r="BL256" s="13" t="s">
        <v>47</v>
      </c>
      <c r="BM256" s="19" t="s">
        <v>47</v>
      </c>
      <c r="BN256" s="14">
        <v>0</v>
      </c>
      <c r="BO256" s="15">
        <v>0</v>
      </c>
      <c r="BP256" s="15">
        <v>0</v>
      </c>
      <c r="BQ256" s="16">
        <v>0</v>
      </c>
    </row>
    <row r="257" spans="1:69" ht="42.75" x14ac:dyDescent="0.45">
      <c r="A257" s="14" t="s">
        <v>328</v>
      </c>
      <c r="B257" s="15" t="s">
        <v>518</v>
      </c>
      <c r="C257" s="15">
        <v>23</v>
      </c>
      <c r="D257" s="15" t="s">
        <v>563</v>
      </c>
      <c r="E257" s="15" t="s">
        <v>572</v>
      </c>
      <c r="F257" s="33">
        <v>256</v>
      </c>
      <c r="G257" s="15" t="s">
        <v>575</v>
      </c>
      <c r="H257" s="14" t="s">
        <v>521</v>
      </c>
      <c r="I257" s="15" t="s">
        <v>72</v>
      </c>
      <c r="J257" s="15">
        <v>2001</v>
      </c>
      <c r="K257" s="15" t="s">
        <v>523</v>
      </c>
      <c r="L257" s="18" t="s">
        <v>48</v>
      </c>
      <c r="M257" s="18">
        <v>7.0000000000000007E-2</v>
      </c>
      <c r="N257" s="18">
        <v>0.27</v>
      </c>
      <c r="O257" s="18">
        <v>0.16</v>
      </c>
      <c r="P257" s="18">
        <v>0.15</v>
      </c>
      <c r="Q257" s="18">
        <v>0.18</v>
      </c>
      <c r="R257" s="18">
        <v>0.22</v>
      </c>
      <c r="S257" s="18">
        <v>0.34</v>
      </c>
      <c r="T257" s="18">
        <v>0.35</v>
      </c>
      <c r="U257" s="18">
        <v>0.38</v>
      </c>
      <c r="V257" s="18">
        <v>0.75</v>
      </c>
      <c r="W257" s="18">
        <v>0.37</v>
      </c>
      <c r="X257" s="18">
        <v>0.78</v>
      </c>
      <c r="Y257" s="18">
        <v>1.1299999999999999</v>
      </c>
      <c r="Z257" s="18">
        <v>0.81</v>
      </c>
      <c r="AA257" s="18">
        <v>0.94</v>
      </c>
      <c r="AB257" s="18">
        <v>1.24</v>
      </c>
      <c r="AC257" s="18">
        <v>0.81</v>
      </c>
      <c r="AD257" s="18">
        <v>0.79</v>
      </c>
      <c r="AE257" s="18">
        <v>1.54</v>
      </c>
      <c r="AF257" s="18">
        <v>0.28000000000000003</v>
      </c>
      <c r="AG257" s="18">
        <v>0.08</v>
      </c>
      <c r="AH257" s="18">
        <v>0.48</v>
      </c>
      <c r="AI257" s="18">
        <v>1.23</v>
      </c>
      <c r="AJ257" s="71"/>
      <c r="AK257" s="61" t="s">
        <v>59</v>
      </c>
      <c r="AL257" s="13" t="s">
        <v>60</v>
      </c>
      <c r="AM257" s="47" t="s">
        <v>92</v>
      </c>
      <c r="AN257" s="14">
        <v>1</v>
      </c>
      <c r="AO257" s="15">
        <v>1</v>
      </c>
      <c r="AP257" s="15">
        <v>1</v>
      </c>
      <c r="AQ257" s="32">
        <v>1</v>
      </c>
      <c r="AR257" s="15">
        <v>1</v>
      </c>
      <c r="AS257" s="15">
        <v>1</v>
      </c>
      <c r="AT257" s="16">
        <f t="shared" si="9"/>
        <v>6</v>
      </c>
      <c r="AU257" s="14" t="s">
        <v>537</v>
      </c>
      <c r="AV257" s="15" t="s">
        <v>48</v>
      </c>
      <c r="AW257" s="15" t="s">
        <v>48</v>
      </c>
      <c r="AX257" s="15" t="s">
        <v>574</v>
      </c>
      <c r="AY257" s="16" t="s">
        <v>48</v>
      </c>
      <c r="AZ257" s="15" t="s">
        <v>48</v>
      </c>
      <c r="BA257" s="15" t="s">
        <v>48</v>
      </c>
      <c r="BB257" s="15" t="s">
        <v>48</v>
      </c>
      <c r="BC257" s="15" t="s">
        <v>48</v>
      </c>
      <c r="BD257" s="15" t="s">
        <v>48</v>
      </c>
      <c r="BE257" s="15" t="s">
        <v>48</v>
      </c>
      <c r="BF257" s="17" t="s">
        <v>47</v>
      </c>
      <c r="BG257" s="13" t="s">
        <v>47</v>
      </c>
      <c r="BH257" s="13" t="s">
        <v>47</v>
      </c>
      <c r="BI257" s="13" t="s">
        <v>47</v>
      </c>
      <c r="BJ257" s="13" t="s">
        <v>47</v>
      </c>
      <c r="BK257" s="13" t="s">
        <v>47</v>
      </c>
      <c r="BL257" s="13" t="s">
        <v>47</v>
      </c>
      <c r="BM257" s="19" t="s">
        <v>47</v>
      </c>
      <c r="BN257" s="14">
        <v>1</v>
      </c>
      <c r="BO257" s="15">
        <v>0</v>
      </c>
      <c r="BP257" s="15">
        <v>0</v>
      </c>
      <c r="BQ257" s="16">
        <v>1</v>
      </c>
    </row>
    <row r="258" spans="1:69" ht="28.5" x14ac:dyDescent="0.45">
      <c r="A258" s="14" t="s">
        <v>328</v>
      </c>
      <c r="B258" s="15" t="s">
        <v>518</v>
      </c>
      <c r="C258" s="15">
        <v>23</v>
      </c>
      <c r="D258" s="15" t="s">
        <v>563</v>
      </c>
      <c r="E258" s="15" t="s">
        <v>572</v>
      </c>
      <c r="F258" s="15">
        <v>257</v>
      </c>
      <c r="G258" s="15" t="s">
        <v>576</v>
      </c>
      <c r="H258" s="14" t="s">
        <v>521</v>
      </c>
      <c r="I258" s="15" t="s">
        <v>72</v>
      </c>
      <c r="J258" s="15">
        <v>2001</v>
      </c>
      <c r="K258" s="15" t="s">
        <v>523</v>
      </c>
      <c r="L258" s="18" t="s">
        <v>48</v>
      </c>
      <c r="M258" s="18">
        <v>0.34</v>
      </c>
      <c r="N258" s="18">
        <v>0.31</v>
      </c>
      <c r="O258" s="18">
        <v>0.36</v>
      </c>
      <c r="P258" s="18">
        <v>0.34</v>
      </c>
      <c r="Q258" s="18">
        <v>0.53</v>
      </c>
      <c r="R258" s="18">
        <v>0.67</v>
      </c>
      <c r="S258" s="18">
        <v>0.3</v>
      </c>
      <c r="T258" s="18">
        <v>0.36</v>
      </c>
      <c r="U258" s="18">
        <v>0.4</v>
      </c>
      <c r="V258" s="18">
        <v>0.33</v>
      </c>
      <c r="W258" s="18">
        <v>0.54</v>
      </c>
      <c r="X258" s="18">
        <v>0.25</v>
      </c>
      <c r="Y258" s="18">
        <v>0.55000000000000004</v>
      </c>
      <c r="Z258" s="18">
        <v>0.35</v>
      </c>
      <c r="AA258" s="18">
        <v>0.28000000000000003</v>
      </c>
      <c r="AB258" s="18">
        <v>0.44</v>
      </c>
      <c r="AC258" s="18">
        <v>0.61</v>
      </c>
      <c r="AD258" s="18">
        <v>0.73</v>
      </c>
      <c r="AE258" s="18">
        <v>0.56000000000000005</v>
      </c>
      <c r="AF258" s="18">
        <v>0.92</v>
      </c>
      <c r="AG258" s="18">
        <v>0.55000000000000004</v>
      </c>
      <c r="AH258" s="18">
        <v>0.74</v>
      </c>
      <c r="AI258" s="18">
        <v>0.63</v>
      </c>
      <c r="AJ258" s="71"/>
      <c r="AK258" s="61" t="s">
        <v>45</v>
      </c>
      <c r="AL258" s="13" t="s">
        <v>46</v>
      </c>
      <c r="AM258" s="19"/>
      <c r="AN258" s="14">
        <v>1</v>
      </c>
      <c r="AO258" s="15">
        <v>1</v>
      </c>
      <c r="AP258" s="15">
        <v>1</v>
      </c>
      <c r="AQ258" s="32">
        <v>1</v>
      </c>
      <c r="AR258" s="15">
        <v>1</v>
      </c>
      <c r="AS258" s="15">
        <v>1</v>
      </c>
      <c r="AT258" s="16">
        <f t="shared" si="9"/>
        <v>6</v>
      </c>
      <c r="AU258" s="14" t="s">
        <v>48</v>
      </c>
      <c r="AV258" s="15" t="s">
        <v>48</v>
      </c>
      <c r="AW258" s="15" t="s">
        <v>48</v>
      </c>
      <c r="AX258" s="15" t="s">
        <v>48</v>
      </c>
      <c r="AY258" s="16" t="s">
        <v>48</v>
      </c>
      <c r="AZ258" s="15" t="s">
        <v>48</v>
      </c>
      <c r="BA258" s="15" t="s">
        <v>48</v>
      </c>
      <c r="BB258" s="15" t="s">
        <v>48</v>
      </c>
      <c r="BC258" s="15" t="s">
        <v>48</v>
      </c>
      <c r="BD258" s="15" t="s">
        <v>48</v>
      </c>
      <c r="BE258" s="15" t="s">
        <v>48</v>
      </c>
      <c r="BF258" s="17" t="s">
        <v>47</v>
      </c>
      <c r="BG258" s="13" t="s">
        <v>47</v>
      </c>
      <c r="BH258" s="13" t="s">
        <v>47</v>
      </c>
      <c r="BI258" s="13" t="s">
        <v>47</v>
      </c>
      <c r="BJ258" s="13" t="s">
        <v>47</v>
      </c>
      <c r="BK258" s="13" t="s">
        <v>47</v>
      </c>
      <c r="BL258" s="13" t="s">
        <v>47</v>
      </c>
      <c r="BM258" s="19" t="s">
        <v>47</v>
      </c>
      <c r="BN258" s="14">
        <v>0</v>
      </c>
      <c r="BO258" s="15">
        <v>0</v>
      </c>
      <c r="BP258" s="15">
        <v>0</v>
      </c>
      <c r="BQ258" s="16">
        <v>0</v>
      </c>
    </row>
    <row r="259" spans="1:69" ht="28.5" x14ac:dyDescent="0.45">
      <c r="A259" s="14" t="s">
        <v>328</v>
      </c>
      <c r="B259" s="15" t="s">
        <v>518</v>
      </c>
      <c r="C259" s="15">
        <v>23</v>
      </c>
      <c r="D259" s="15" t="s">
        <v>563</v>
      </c>
      <c r="E259" s="15" t="s">
        <v>572</v>
      </c>
      <c r="F259" s="33">
        <v>258</v>
      </c>
      <c r="G259" s="15" t="s">
        <v>577</v>
      </c>
      <c r="H259" s="14" t="s">
        <v>521</v>
      </c>
      <c r="I259" s="15" t="s">
        <v>72</v>
      </c>
      <c r="J259" s="15">
        <v>2001</v>
      </c>
      <c r="K259" s="15" t="s">
        <v>523</v>
      </c>
      <c r="L259" s="32" t="s">
        <v>48</v>
      </c>
      <c r="M259" s="18">
        <v>0.52</v>
      </c>
      <c r="N259" s="18">
        <v>3.66</v>
      </c>
      <c r="O259" s="18">
        <v>4.8099999999999996</v>
      </c>
      <c r="P259" s="18">
        <v>5.44</v>
      </c>
      <c r="Q259" s="18">
        <v>6.65</v>
      </c>
      <c r="R259" s="18">
        <v>7.59</v>
      </c>
      <c r="S259" s="18">
        <v>7.2</v>
      </c>
      <c r="T259" s="18">
        <v>6.99</v>
      </c>
      <c r="U259" s="18">
        <v>6.99</v>
      </c>
      <c r="V259" s="18">
        <v>5.81</v>
      </c>
      <c r="W259" s="18">
        <v>10.199999999999999</v>
      </c>
      <c r="X259" s="18">
        <v>6.52</v>
      </c>
      <c r="Y259" s="18">
        <v>9.6999999999999993</v>
      </c>
      <c r="Z259" s="18">
        <v>7.67</v>
      </c>
      <c r="AA259" s="18">
        <v>7.07</v>
      </c>
      <c r="AB259" s="18">
        <v>15.63</v>
      </c>
      <c r="AC259" s="18">
        <v>13.62</v>
      </c>
      <c r="AD259" s="18">
        <v>16.09</v>
      </c>
      <c r="AE259" s="18">
        <v>14.75</v>
      </c>
      <c r="AF259" s="18">
        <v>17.09</v>
      </c>
      <c r="AG259" s="18">
        <v>13.29</v>
      </c>
      <c r="AH259" s="18">
        <v>11.33</v>
      </c>
      <c r="AI259" s="18">
        <v>11.38</v>
      </c>
      <c r="AJ259" s="71"/>
      <c r="AK259" s="61" t="s">
        <v>45</v>
      </c>
      <c r="AL259" s="13" t="s">
        <v>46</v>
      </c>
      <c r="AM259" s="19"/>
      <c r="AN259" s="14">
        <v>1</v>
      </c>
      <c r="AO259" s="15">
        <v>1</v>
      </c>
      <c r="AP259" s="15">
        <v>1</v>
      </c>
      <c r="AQ259" s="15">
        <v>1</v>
      </c>
      <c r="AR259" s="15">
        <v>1</v>
      </c>
      <c r="AS259" s="15">
        <v>1</v>
      </c>
      <c r="AT259" s="16">
        <f t="shared" si="9"/>
        <v>6</v>
      </c>
      <c r="AU259" s="14" t="s">
        <v>48</v>
      </c>
      <c r="AV259" s="15" t="s">
        <v>48</v>
      </c>
      <c r="AW259" s="15" t="s">
        <v>48</v>
      </c>
      <c r="AX259" s="15" t="s">
        <v>48</v>
      </c>
      <c r="AY259" s="16" t="s">
        <v>48</v>
      </c>
      <c r="AZ259" s="15" t="s">
        <v>48</v>
      </c>
      <c r="BA259" s="15" t="s">
        <v>48</v>
      </c>
      <c r="BB259" s="15" t="s">
        <v>48</v>
      </c>
      <c r="BC259" s="15" t="s">
        <v>48</v>
      </c>
      <c r="BD259" s="15" t="s">
        <v>48</v>
      </c>
      <c r="BE259" s="15" t="s">
        <v>48</v>
      </c>
      <c r="BF259" s="17" t="s">
        <v>47</v>
      </c>
      <c r="BG259" s="13" t="s">
        <v>47</v>
      </c>
      <c r="BH259" s="13" t="s">
        <v>47</v>
      </c>
      <c r="BI259" s="13" t="s">
        <v>47</v>
      </c>
      <c r="BJ259" s="13" t="s">
        <v>47</v>
      </c>
      <c r="BK259" s="13" t="s">
        <v>47</v>
      </c>
      <c r="BL259" s="13" t="s">
        <v>47</v>
      </c>
      <c r="BM259" s="19" t="s">
        <v>47</v>
      </c>
      <c r="BN259" s="14">
        <v>0</v>
      </c>
      <c r="BO259" s="15">
        <v>0</v>
      </c>
      <c r="BP259" s="15">
        <v>0</v>
      </c>
      <c r="BQ259" s="16">
        <v>0</v>
      </c>
    </row>
    <row r="260" spans="1:69" ht="57" x14ac:dyDescent="0.45">
      <c r="A260" s="14" t="s">
        <v>328</v>
      </c>
      <c r="B260" s="15" t="s">
        <v>518</v>
      </c>
      <c r="C260" s="15">
        <v>23</v>
      </c>
      <c r="D260" s="15" t="s">
        <v>563</v>
      </c>
      <c r="E260" s="15" t="s">
        <v>572</v>
      </c>
      <c r="F260" s="15">
        <v>259</v>
      </c>
      <c r="G260" s="15" t="s">
        <v>578</v>
      </c>
      <c r="H260" s="14" t="s">
        <v>695</v>
      </c>
      <c r="I260" s="15" t="s">
        <v>72</v>
      </c>
      <c r="J260" s="15">
        <v>2001</v>
      </c>
      <c r="K260" s="15" t="s">
        <v>523</v>
      </c>
      <c r="L260" s="18" t="s">
        <v>48</v>
      </c>
      <c r="M260" s="18">
        <v>1.3</v>
      </c>
      <c r="N260" s="18">
        <v>1</v>
      </c>
      <c r="O260" s="18">
        <v>1</v>
      </c>
      <c r="P260" s="18">
        <v>0.9</v>
      </c>
      <c r="Q260" s="18">
        <v>0.8</v>
      </c>
      <c r="R260" s="18">
        <v>0.7</v>
      </c>
      <c r="S260" s="18">
        <v>0.7</v>
      </c>
      <c r="T260" s="18">
        <v>0.7</v>
      </c>
      <c r="U260" s="18">
        <v>0.6</v>
      </c>
      <c r="V260" s="18">
        <v>0.8</v>
      </c>
      <c r="W260" s="18">
        <v>0.7</v>
      </c>
      <c r="X260" s="18">
        <v>0.7</v>
      </c>
      <c r="Y260" s="18">
        <v>0.8</v>
      </c>
      <c r="Z260" s="18">
        <v>1.2</v>
      </c>
      <c r="AA260" s="18">
        <v>1.3</v>
      </c>
      <c r="AB260" s="18">
        <v>1.2</v>
      </c>
      <c r="AC260" s="18">
        <v>1.2</v>
      </c>
      <c r="AD260" s="18">
        <v>1.1000000000000001</v>
      </c>
      <c r="AE260" s="18">
        <v>1.2</v>
      </c>
      <c r="AF260" s="18">
        <v>0.4</v>
      </c>
      <c r="AG260" s="18" t="s">
        <v>48</v>
      </c>
      <c r="AH260" s="18" t="s">
        <v>48</v>
      </c>
      <c r="AI260" s="18">
        <v>0.4</v>
      </c>
      <c r="AJ260" s="71"/>
      <c r="AK260" s="61" t="s">
        <v>45</v>
      </c>
      <c r="AL260" s="13" t="s">
        <v>46</v>
      </c>
      <c r="AM260" s="47" t="s">
        <v>84</v>
      </c>
      <c r="AN260" s="14">
        <v>1</v>
      </c>
      <c r="AO260" s="15">
        <v>1</v>
      </c>
      <c r="AP260" s="15">
        <v>1</v>
      </c>
      <c r="AQ260" s="32">
        <v>1</v>
      </c>
      <c r="AR260" s="15">
        <v>0</v>
      </c>
      <c r="AS260" s="15">
        <v>1</v>
      </c>
      <c r="AT260" s="16">
        <f t="shared" ref="AT260:AT305" si="10">SUM(AN260:AS260)</f>
        <v>5</v>
      </c>
      <c r="AU260" s="14" t="s">
        <v>579</v>
      </c>
      <c r="AV260" s="15" t="s">
        <v>48</v>
      </c>
      <c r="AW260" s="15" t="s">
        <v>48</v>
      </c>
      <c r="AX260" s="15" t="s">
        <v>580</v>
      </c>
      <c r="AY260" s="16" t="s">
        <v>48</v>
      </c>
      <c r="AZ260" s="15" t="s">
        <v>48</v>
      </c>
      <c r="BA260" s="15" t="s">
        <v>48</v>
      </c>
      <c r="BB260" s="15" t="s">
        <v>48</v>
      </c>
      <c r="BC260" s="15" t="s">
        <v>48</v>
      </c>
      <c r="BD260" s="15" t="s">
        <v>48</v>
      </c>
      <c r="BE260" s="15" t="s">
        <v>48</v>
      </c>
      <c r="BF260" s="17" t="s">
        <v>47</v>
      </c>
      <c r="BG260" s="13" t="s">
        <v>47</v>
      </c>
      <c r="BH260" s="13" t="s">
        <v>47</v>
      </c>
      <c r="BI260" s="13" t="s">
        <v>47</v>
      </c>
      <c r="BJ260" s="13" t="s">
        <v>47</v>
      </c>
      <c r="BK260" s="13" t="s">
        <v>47</v>
      </c>
      <c r="BL260" s="13" t="s">
        <v>47</v>
      </c>
      <c r="BM260" s="19" t="s">
        <v>47</v>
      </c>
      <c r="BN260" s="14">
        <v>1</v>
      </c>
      <c r="BO260" s="15">
        <v>0</v>
      </c>
      <c r="BP260" s="15">
        <v>0</v>
      </c>
      <c r="BQ260" s="16">
        <v>1</v>
      </c>
    </row>
    <row r="261" spans="1:69" ht="28.5" x14ac:dyDescent="0.45">
      <c r="A261" s="14" t="s">
        <v>328</v>
      </c>
      <c r="B261" s="15" t="s">
        <v>518</v>
      </c>
      <c r="C261" s="15">
        <v>23</v>
      </c>
      <c r="D261" s="15" t="s">
        <v>563</v>
      </c>
      <c r="E261" s="15" t="s">
        <v>572</v>
      </c>
      <c r="F261" s="33">
        <v>260</v>
      </c>
      <c r="G261" s="15" t="s">
        <v>581</v>
      </c>
      <c r="H261" s="14" t="s">
        <v>521</v>
      </c>
      <c r="I261" s="15" t="s">
        <v>72</v>
      </c>
      <c r="J261" s="15">
        <v>2001</v>
      </c>
      <c r="K261" s="15" t="s">
        <v>523</v>
      </c>
      <c r="L261" s="18" t="s">
        <v>48</v>
      </c>
      <c r="M261" s="18">
        <v>0.23</v>
      </c>
      <c r="N261" s="18">
        <v>0.28000000000000003</v>
      </c>
      <c r="O261" s="18">
        <v>0.18</v>
      </c>
      <c r="P261" s="18">
        <v>0.31</v>
      </c>
      <c r="Q261" s="18">
        <v>0.55000000000000004</v>
      </c>
      <c r="R261" s="18">
        <v>0.09</v>
      </c>
      <c r="S261" s="18">
        <v>2.09</v>
      </c>
      <c r="T261" s="18">
        <v>0.3</v>
      </c>
      <c r="U261" s="18">
        <v>0.22</v>
      </c>
      <c r="V261" s="18">
        <v>2.5</v>
      </c>
      <c r="W261" s="18">
        <v>0.38</v>
      </c>
      <c r="X261" s="18">
        <v>3.67</v>
      </c>
      <c r="Y261" s="18">
        <v>0.21</v>
      </c>
      <c r="Z261" s="18">
        <v>0.74</v>
      </c>
      <c r="AA261" s="18">
        <v>1.07</v>
      </c>
      <c r="AB261" s="18">
        <v>0.36</v>
      </c>
      <c r="AC261" s="18">
        <v>2.1800000000000002</v>
      </c>
      <c r="AD261" s="18">
        <v>0.3</v>
      </c>
      <c r="AE261" s="18">
        <v>2.0099999999999998</v>
      </c>
      <c r="AF261" s="18">
        <v>0.33</v>
      </c>
      <c r="AG261" s="18">
        <v>2.3199999999999998</v>
      </c>
      <c r="AH261" s="18">
        <v>0.19</v>
      </c>
      <c r="AI261" s="18">
        <v>0.44</v>
      </c>
      <c r="AJ261" s="71"/>
      <c r="AK261" s="61" t="s">
        <v>45</v>
      </c>
      <c r="AL261" s="13" t="s">
        <v>46</v>
      </c>
      <c r="AM261" s="47" t="s">
        <v>84</v>
      </c>
      <c r="AN261" s="14">
        <v>1</v>
      </c>
      <c r="AO261" s="15">
        <v>1</v>
      </c>
      <c r="AP261" s="15">
        <v>1</v>
      </c>
      <c r="AQ261" s="32">
        <v>1</v>
      </c>
      <c r="AR261" s="15">
        <v>1</v>
      </c>
      <c r="AS261" s="15">
        <v>1</v>
      </c>
      <c r="AT261" s="16">
        <f t="shared" si="10"/>
        <v>6</v>
      </c>
      <c r="AU261" s="14" t="s">
        <v>48</v>
      </c>
      <c r="AV261" s="15" t="s">
        <v>48</v>
      </c>
      <c r="AW261" s="15" t="s">
        <v>48</v>
      </c>
      <c r="AX261" s="15" t="s">
        <v>48</v>
      </c>
      <c r="AY261" s="16" t="s">
        <v>48</v>
      </c>
      <c r="AZ261" s="15" t="s">
        <v>48</v>
      </c>
      <c r="BA261" s="15" t="s">
        <v>48</v>
      </c>
      <c r="BB261" s="15" t="s">
        <v>48</v>
      </c>
      <c r="BC261" s="15" t="s">
        <v>48</v>
      </c>
      <c r="BD261" s="15" t="s">
        <v>48</v>
      </c>
      <c r="BE261" s="15" t="s">
        <v>48</v>
      </c>
      <c r="BF261" s="17" t="s">
        <v>47</v>
      </c>
      <c r="BG261" s="13" t="s">
        <v>47</v>
      </c>
      <c r="BH261" s="13" t="s">
        <v>47</v>
      </c>
      <c r="BI261" s="13" t="s">
        <v>47</v>
      </c>
      <c r="BJ261" s="13" t="s">
        <v>47</v>
      </c>
      <c r="BK261" s="13" t="s">
        <v>47</v>
      </c>
      <c r="BL261" s="13" t="s">
        <v>47</v>
      </c>
      <c r="BM261" s="19" t="s">
        <v>47</v>
      </c>
      <c r="BN261" s="14">
        <v>0</v>
      </c>
      <c r="BO261" s="15">
        <v>0</v>
      </c>
      <c r="BP261" s="15">
        <v>0</v>
      </c>
      <c r="BQ261" s="16">
        <v>0</v>
      </c>
    </row>
    <row r="262" spans="1:69" ht="28.5" x14ac:dyDescent="0.45">
      <c r="A262" s="14" t="s">
        <v>328</v>
      </c>
      <c r="B262" s="15" t="s">
        <v>518</v>
      </c>
      <c r="C262" s="15">
        <v>23</v>
      </c>
      <c r="D262" s="15" t="s">
        <v>563</v>
      </c>
      <c r="E262" s="15" t="s">
        <v>572</v>
      </c>
      <c r="F262" s="15">
        <v>261</v>
      </c>
      <c r="G262" s="15" t="s">
        <v>582</v>
      </c>
      <c r="H262" s="14" t="s">
        <v>521</v>
      </c>
      <c r="I262" s="15" t="s">
        <v>72</v>
      </c>
      <c r="J262" s="15">
        <v>2006</v>
      </c>
      <c r="K262" s="15" t="s">
        <v>523</v>
      </c>
      <c r="L262" s="15" t="s">
        <v>48</v>
      </c>
      <c r="M262" s="18" t="s">
        <v>48</v>
      </c>
      <c r="N262" s="18" t="s">
        <v>48</v>
      </c>
      <c r="O262" s="18" t="s">
        <v>48</v>
      </c>
      <c r="P262" s="18" t="s">
        <v>48</v>
      </c>
      <c r="Q262" s="18" t="s">
        <v>48</v>
      </c>
      <c r="R262" s="18">
        <v>7.0000000000000007E-2</v>
      </c>
      <c r="S262" s="18">
        <v>0.05</v>
      </c>
      <c r="T262" s="18">
        <v>0.02</v>
      </c>
      <c r="U262" s="18">
        <v>7.0000000000000007E-2</v>
      </c>
      <c r="V262" s="18">
        <v>0.05</v>
      </c>
      <c r="W262" s="18">
        <v>0.02</v>
      </c>
      <c r="X262" s="18">
        <v>0.01</v>
      </c>
      <c r="Y262" s="18">
        <v>0.02</v>
      </c>
      <c r="Z262" s="18">
        <v>0.22</v>
      </c>
      <c r="AA262" s="18">
        <v>0.14000000000000001</v>
      </c>
      <c r="AB262" s="18">
        <v>0.09</v>
      </c>
      <c r="AC262" s="18">
        <v>0.04</v>
      </c>
      <c r="AD262" s="18">
        <v>0.03</v>
      </c>
      <c r="AE262" s="18">
        <v>0.11</v>
      </c>
      <c r="AF262" s="18">
        <v>0.03</v>
      </c>
      <c r="AG262" s="18">
        <v>0</v>
      </c>
      <c r="AH262" s="18">
        <v>0.02</v>
      </c>
      <c r="AI262" s="18">
        <v>0.06</v>
      </c>
      <c r="AJ262" s="71"/>
      <c r="AK262" s="61" t="s">
        <v>45</v>
      </c>
      <c r="AL262" s="13" t="s">
        <v>46</v>
      </c>
      <c r="AM262" s="47" t="s">
        <v>84</v>
      </c>
      <c r="AN262" s="14">
        <v>1</v>
      </c>
      <c r="AO262" s="15">
        <v>1</v>
      </c>
      <c r="AP262" s="15">
        <v>1</v>
      </c>
      <c r="AQ262" s="32">
        <v>1</v>
      </c>
      <c r="AR262" s="15">
        <v>1</v>
      </c>
      <c r="AS262" s="15">
        <v>1</v>
      </c>
      <c r="AT262" s="16">
        <f t="shared" si="10"/>
        <v>6</v>
      </c>
      <c r="AU262" s="14" t="s">
        <v>48</v>
      </c>
      <c r="AV262" s="15" t="s">
        <v>48</v>
      </c>
      <c r="AW262" s="15" t="s">
        <v>48</v>
      </c>
      <c r="AX262" s="15" t="s">
        <v>48</v>
      </c>
      <c r="AY262" s="16" t="s">
        <v>48</v>
      </c>
      <c r="AZ262" s="15" t="s">
        <v>48</v>
      </c>
      <c r="BA262" s="15" t="s">
        <v>48</v>
      </c>
      <c r="BB262" s="15" t="s">
        <v>48</v>
      </c>
      <c r="BC262" s="15" t="s">
        <v>48</v>
      </c>
      <c r="BD262" s="15" t="s">
        <v>48</v>
      </c>
      <c r="BE262" s="15" t="s">
        <v>48</v>
      </c>
      <c r="BF262" s="17" t="s">
        <v>47</v>
      </c>
      <c r="BG262" s="13" t="s">
        <v>47</v>
      </c>
      <c r="BH262" s="13" t="s">
        <v>47</v>
      </c>
      <c r="BI262" s="13" t="s">
        <v>47</v>
      </c>
      <c r="BJ262" s="13" t="s">
        <v>47</v>
      </c>
      <c r="BK262" s="13" t="s">
        <v>47</v>
      </c>
      <c r="BL262" s="13" t="s">
        <v>47</v>
      </c>
      <c r="BM262" s="19" t="s">
        <v>47</v>
      </c>
      <c r="BN262" s="14">
        <v>0</v>
      </c>
      <c r="BO262" s="15">
        <v>0</v>
      </c>
      <c r="BP262" s="15">
        <v>0</v>
      </c>
      <c r="BQ262" s="16">
        <v>0</v>
      </c>
    </row>
    <row r="263" spans="1:69" ht="28.5" x14ac:dyDescent="0.45">
      <c r="A263" s="14" t="s">
        <v>328</v>
      </c>
      <c r="B263" s="15" t="s">
        <v>518</v>
      </c>
      <c r="C263" s="15">
        <v>23</v>
      </c>
      <c r="D263" s="15" t="s">
        <v>563</v>
      </c>
      <c r="E263" s="15" t="s">
        <v>572</v>
      </c>
      <c r="F263" s="33">
        <v>262</v>
      </c>
      <c r="G263" s="15" t="s">
        <v>583</v>
      </c>
      <c r="H263" s="14" t="s">
        <v>521</v>
      </c>
      <c r="I263" s="15" t="s">
        <v>72</v>
      </c>
      <c r="J263" s="15">
        <v>2003</v>
      </c>
      <c r="K263" s="15" t="s">
        <v>523</v>
      </c>
      <c r="L263" s="15" t="s">
        <v>48</v>
      </c>
      <c r="M263" s="18" t="s">
        <v>48</v>
      </c>
      <c r="N263" s="18" t="s">
        <v>48</v>
      </c>
      <c r="O263" s="18">
        <v>0</v>
      </c>
      <c r="P263" s="18">
        <v>0</v>
      </c>
      <c r="Q263" s="18" t="s">
        <v>48</v>
      </c>
      <c r="R263" s="18" t="s">
        <v>48</v>
      </c>
      <c r="S263" s="18" t="s">
        <v>48</v>
      </c>
      <c r="T263" s="18" t="s">
        <v>48</v>
      </c>
      <c r="U263" s="18" t="s">
        <v>48</v>
      </c>
      <c r="V263" s="18" t="s">
        <v>48</v>
      </c>
      <c r="W263" s="18" t="s">
        <v>48</v>
      </c>
      <c r="X263" s="18">
        <v>0</v>
      </c>
      <c r="Y263" s="18">
        <v>0</v>
      </c>
      <c r="Z263" s="18" t="s">
        <v>48</v>
      </c>
      <c r="AA263" s="18" t="s">
        <v>48</v>
      </c>
      <c r="AB263" s="18" t="s">
        <v>48</v>
      </c>
      <c r="AC263" s="18" t="s">
        <v>48</v>
      </c>
      <c r="AD263" s="18">
        <v>0.01</v>
      </c>
      <c r="AE263" s="18">
        <v>0.01</v>
      </c>
      <c r="AF263" s="18">
        <v>0.03</v>
      </c>
      <c r="AG263" s="18">
        <v>0</v>
      </c>
      <c r="AH263" s="18">
        <v>0.02</v>
      </c>
      <c r="AI263" s="18">
        <v>0.02</v>
      </c>
      <c r="AJ263" s="79"/>
      <c r="AK263" s="61" t="s">
        <v>45</v>
      </c>
      <c r="AL263" s="13" t="s">
        <v>46</v>
      </c>
      <c r="AM263" s="47" t="s">
        <v>84</v>
      </c>
      <c r="AN263" s="14">
        <v>1</v>
      </c>
      <c r="AO263" s="15">
        <v>1</v>
      </c>
      <c r="AP263" s="15">
        <v>1</v>
      </c>
      <c r="AQ263" s="15">
        <v>1</v>
      </c>
      <c r="AR263" s="15">
        <v>1</v>
      </c>
      <c r="AS263" s="15">
        <v>1</v>
      </c>
      <c r="AT263" s="16">
        <f>SUM(AN263:AS263)</f>
        <v>6</v>
      </c>
      <c r="AU263" s="14" t="s">
        <v>48</v>
      </c>
      <c r="AV263" s="15" t="s">
        <v>48</v>
      </c>
      <c r="AW263" s="15" t="s">
        <v>48</v>
      </c>
      <c r="AX263" s="15" t="s">
        <v>48</v>
      </c>
      <c r="AY263" s="16" t="s">
        <v>48</v>
      </c>
      <c r="AZ263" s="15" t="s">
        <v>48</v>
      </c>
      <c r="BA263" s="15" t="s">
        <v>48</v>
      </c>
      <c r="BB263" s="15" t="s">
        <v>48</v>
      </c>
      <c r="BC263" s="15" t="s">
        <v>48</v>
      </c>
      <c r="BD263" s="15" t="s">
        <v>48</v>
      </c>
      <c r="BE263" s="15" t="s">
        <v>48</v>
      </c>
      <c r="BF263" s="17" t="s">
        <v>47</v>
      </c>
      <c r="BG263" s="13" t="s">
        <v>47</v>
      </c>
      <c r="BH263" s="13" t="s">
        <v>47</v>
      </c>
      <c r="BI263" s="13" t="s">
        <v>47</v>
      </c>
      <c r="BJ263" s="13" t="s">
        <v>47</v>
      </c>
      <c r="BK263" s="13" t="s">
        <v>47</v>
      </c>
      <c r="BL263" s="13" t="s">
        <v>47</v>
      </c>
      <c r="BM263" s="19" t="s">
        <v>47</v>
      </c>
      <c r="BN263" s="14">
        <v>0</v>
      </c>
      <c r="BO263" s="15">
        <v>0</v>
      </c>
      <c r="BP263" s="15">
        <v>0</v>
      </c>
      <c r="BQ263" s="16">
        <v>0</v>
      </c>
    </row>
    <row r="264" spans="1:69" ht="42.75" x14ac:dyDescent="0.45">
      <c r="A264" s="14" t="s">
        <v>328</v>
      </c>
      <c r="B264" s="15" t="s">
        <v>518</v>
      </c>
      <c r="C264" s="15">
        <v>23</v>
      </c>
      <c r="D264" s="15" t="s">
        <v>563</v>
      </c>
      <c r="E264" s="15" t="s">
        <v>584</v>
      </c>
      <c r="F264" s="15">
        <v>263</v>
      </c>
      <c r="G264" s="15" t="s">
        <v>585</v>
      </c>
      <c r="H264" s="14" t="s">
        <v>521</v>
      </c>
      <c r="I264" s="15" t="s">
        <v>72</v>
      </c>
      <c r="J264" s="15">
        <v>2001</v>
      </c>
      <c r="K264" s="15" t="s">
        <v>523</v>
      </c>
      <c r="L264" s="15" t="s">
        <v>48</v>
      </c>
      <c r="M264" s="18">
        <v>0</v>
      </c>
      <c r="N264" s="18" t="s">
        <v>48</v>
      </c>
      <c r="O264" s="18">
        <v>0</v>
      </c>
      <c r="P264" s="18">
        <v>0</v>
      </c>
      <c r="Q264" s="18" t="s">
        <v>48</v>
      </c>
      <c r="R264" s="18">
        <v>0</v>
      </c>
      <c r="S264" s="18">
        <v>0</v>
      </c>
      <c r="T264" s="18" t="s">
        <v>48</v>
      </c>
      <c r="U264" s="18" t="s">
        <v>48</v>
      </c>
      <c r="V264" s="18">
        <v>0</v>
      </c>
      <c r="W264" s="18">
        <v>0</v>
      </c>
      <c r="X264" s="18" t="s">
        <v>48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 t="s">
        <v>48</v>
      </c>
      <c r="AE264" s="18">
        <v>0</v>
      </c>
      <c r="AF264" s="18" t="s">
        <v>48</v>
      </c>
      <c r="AG264" s="18" t="s">
        <v>48</v>
      </c>
      <c r="AH264" s="18">
        <v>0</v>
      </c>
      <c r="AI264" s="18">
        <v>0.01</v>
      </c>
      <c r="AJ264" s="79"/>
      <c r="AK264" s="61" t="s">
        <v>45</v>
      </c>
      <c r="AL264" s="13" t="s">
        <v>46</v>
      </c>
      <c r="AM264" s="47" t="s">
        <v>84</v>
      </c>
      <c r="AN264" s="14">
        <v>1</v>
      </c>
      <c r="AO264" s="15">
        <v>1</v>
      </c>
      <c r="AP264" s="15">
        <v>1</v>
      </c>
      <c r="AQ264" s="15">
        <v>1</v>
      </c>
      <c r="AR264" s="15">
        <v>0</v>
      </c>
      <c r="AS264" s="15">
        <v>1</v>
      </c>
      <c r="AT264" s="16">
        <f t="shared" si="10"/>
        <v>5</v>
      </c>
      <c r="AU264" s="14" t="s">
        <v>48</v>
      </c>
      <c r="AV264" s="15" t="s">
        <v>48</v>
      </c>
      <c r="AW264" s="15" t="s">
        <v>48</v>
      </c>
      <c r="AX264" s="15" t="s">
        <v>48</v>
      </c>
      <c r="AY264" s="16" t="s">
        <v>48</v>
      </c>
      <c r="AZ264" s="15" t="s">
        <v>48</v>
      </c>
      <c r="BA264" s="15" t="s">
        <v>48</v>
      </c>
      <c r="BB264" s="15" t="s">
        <v>48</v>
      </c>
      <c r="BC264" s="15" t="s">
        <v>48</v>
      </c>
      <c r="BD264" s="15" t="s">
        <v>48</v>
      </c>
      <c r="BE264" s="15" t="s">
        <v>48</v>
      </c>
      <c r="BF264" s="17" t="s">
        <v>47</v>
      </c>
      <c r="BG264" s="13" t="s">
        <v>47</v>
      </c>
      <c r="BH264" s="13" t="s">
        <v>47</v>
      </c>
      <c r="BI264" s="13" t="s">
        <v>47</v>
      </c>
      <c r="BJ264" s="13" t="s">
        <v>47</v>
      </c>
      <c r="BK264" s="13" t="s">
        <v>47</v>
      </c>
      <c r="BL264" s="13" t="s">
        <v>47</v>
      </c>
      <c r="BM264" s="19" t="s">
        <v>47</v>
      </c>
      <c r="BN264" s="14">
        <v>0</v>
      </c>
      <c r="BO264" s="15">
        <v>0</v>
      </c>
      <c r="BP264" s="15">
        <v>0</v>
      </c>
      <c r="BQ264" s="16">
        <v>0</v>
      </c>
    </row>
    <row r="265" spans="1:69" ht="42.75" x14ac:dyDescent="0.45">
      <c r="A265" s="14" t="s">
        <v>328</v>
      </c>
      <c r="B265" s="15" t="s">
        <v>518</v>
      </c>
      <c r="C265" s="15">
        <v>23</v>
      </c>
      <c r="D265" s="15" t="s">
        <v>563</v>
      </c>
      <c r="E265" s="15" t="s">
        <v>584</v>
      </c>
      <c r="F265" s="33">
        <v>264</v>
      </c>
      <c r="G265" s="15" t="s">
        <v>586</v>
      </c>
      <c r="H265" s="14" t="s">
        <v>521</v>
      </c>
      <c r="I265" s="15" t="s">
        <v>72</v>
      </c>
      <c r="J265" s="15">
        <v>2001</v>
      </c>
      <c r="K265" s="15" t="s">
        <v>523</v>
      </c>
      <c r="L265" s="15" t="s">
        <v>48</v>
      </c>
      <c r="M265" s="18">
        <v>1.95</v>
      </c>
      <c r="N265" s="18">
        <v>1.1399999999999999</v>
      </c>
      <c r="O265" s="18">
        <v>1.1599999999999999</v>
      </c>
      <c r="P265" s="18">
        <v>1.23</v>
      </c>
      <c r="Q265" s="18">
        <v>1.75</v>
      </c>
      <c r="R265" s="18">
        <v>1.58</v>
      </c>
      <c r="S265" s="18">
        <v>1.88</v>
      </c>
      <c r="T265" s="18">
        <v>1.31</v>
      </c>
      <c r="U265" s="18">
        <v>1.43</v>
      </c>
      <c r="V265" s="18">
        <v>1.21</v>
      </c>
      <c r="W265" s="18">
        <v>1.2</v>
      </c>
      <c r="X265" s="18">
        <v>1.83</v>
      </c>
      <c r="Y265" s="18">
        <v>2.0699999999999998</v>
      </c>
      <c r="Z265" s="18">
        <v>2.5499999999999998</v>
      </c>
      <c r="AA265" s="18">
        <v>2.37</v>
      </c>
      <c r="AB265" s="18">
        <v>2.5099999999999998</v>
      </c>
      <c r="AC265" s="18">
        <v>2.2599999999999998</v>
      </c>
      <c r="AD265" s="18">
        <v>2.41</v>
      </c>
      <c r="AE265" s="18">
        <v>2.73</v>
      </c>
      <c r="AF265" s="18">
        <v>1.75</v>
      </c>
      <c r="AG265" s="18">
        <v>2.23</v>
      </c>
      <c r="AH265" s="18">
        <v>2.85</v>
      </c>
      <c r="AI265" s="18">
        <v>3.77</v>
      </c>
      <c r="AJ265" s="71"/>
      <c r="AK265" s="61" t="s">
        <v>59</v>
      </c>
      <c r="AL265" s="13" t="s">
        <v>60</v>
      </c>
      <c r="AM265" s="47" t="s">
        <v>92</v>
      </c>
      <c r="AN265" s="14">
        <v>1</v>
      </c>
      <c r="AO265" s="15">
        <v>1</v>
      </c>
      <c r="AP265" s="15">
        <v>1</v>
      </c>
      <c r="AQ265" s="15">
        <v>1</v>
      </c>
      <c r="AR265" s="15">
        <v>1</v>
      </c>
      <c r="AS265" s="15">
        <v>1</v>
      </c>
      <c r="AT265" s="16">
        <f t="shared" si="10"/>
        <v>6</v>
      </c>
      <c r="AU265" s="14" t="s">
        <v>48</v>
      </c>
      <c r="AV265" s="15" t="s">
        <v>48</v>
      </c>
      <c r="AW265" s="15" t="s">
        <v>48</v>
      </c>
      <c r="AX265" s="15" t="s">
        <v>48</v>
      </c>
      <c r="AY265" s="16" t="s">
        <v>48</v>
      </c>
      <c r="AZ265" s="15" t="s">
        <v>48</v>
      </c>
      <c r="BA265" s="15" t="s">
        <v>48</v>
      </c>
      <c r="BB265" s="15" t="s">
        <v>48</v>
      </c>
      <c r="BC265" s="15" t="s">
        <v>48</v>
      </c>
      <c r="BD265" s="15" t="s">
        <v>48</v>
      </c>
      <c r="BE265" s="15" t="s">
        <v>48</v>
      </c>
      <c r="BF265" s="17" t="s">
        <v>47</v>
      </c>
      <c r="BG265" s="13" t="s">
        <v>47</v>
      </c>
      <c r="BH265" s="13" t="s">
        <v>47</v>
      </c>
      <c r="BI265" s="13" t="s">
        <v>47</v>
      </c>
      <c r="BJ265" s="13" t="s">
        <v>47</v>
      </c>
      <c r="BK265" s="13" t="s">
        <v>47</v>
      </c>
      <c r="BL265" s="13" t="s">
        <v>47</v>
      </c>
      <c r="BM265" s="19" t="s">
        <v>47</v>
      </c>
      <c r="BN265" s="14">
        <v>0</v>
      </c>
      <c r="BO265" s="15">
        <v>0</v>
      </c>
      <c r="BP265" s="15">
        <v>0</v>
      </c>
      <c r="BQ265" s="16">
        <v>0</v>
      </c>
    </row>
    <row r="266" spans="1:69" ht="42.75" x14ac:dyDescent="0.45">
      <c r="A266" s="14" t="s">
        <v>328</v>
      </c>
      <c r="B266" s="15" t="s">
        <v>518</v>
      </c>
      <c r="C266" s="15">
        <v>23</v>
      </c>
      <c r="D266" s="15" t="s">
        <v>563</v>
      </c>
      <c r="E266" s="15" t="s">
        <v>584</v>
      </c>
      <c r="F266" s="15">
        <v>265</v>
      </c>
      <c r="G266" s="15" t="s">
        <v>587</v>
      </c>
      <c r="H266" s="14" t="s">
        <v>521</v>
      </c>
      <c r="I266" s="15" t="s">
        <v>72</v>
      </c>
      <c r="J266" s="15">
        <v>2001</v>
      </c>
      <c r="K266" s="15" t="s">
        <v>523</v>
      </c>
      <c r="L266" s="15" t="s">
        <v>48</v>
      </c>
      <c r="M266" s="18">
        <v>70.58</v>
      </c>
      <c r="N266" s="18">
        <v>73.09</v>
      </c>
      <c r="O266" s="18">
        <v>61.23</v>
      </c>
      <c r="P266" s="18">
        <v>70.8</v>
      </c>
      <c r="Q266" s="18">
        <v>78.37</v>
      </c>
      <c r="R266" s="18">
        <v>65.95</v>
      </c>
      <c r="S266" s="18">
        <v>83.47</v>
      </c>
      <c r="T266" s="18">
        <v>82.05</v>
      </c>
      <c r="U266" s="18">
        <v>79.97</v>
      </c>
      <c r="V266" s="18">
        <v>83.92</v>
      </c>
      <c r="W266" s="18">
        <v>90.64</v>
      </c>
      <c r="X266" s="18">
        <v>82.13</v>
      </c>
      <c r="Y266" s="18">
        <v>83.87</v>
      </c>
      <c r="Z266" s="18">
        <v>94.83</v>
      </c>
      <c r="AA266" s="18">
        <v>93.78</v>
      </c>
      <c r="AB266" s="18">
        <v>99.61</v>
      </c>
      <c r="AC266" s="18">
        <v>93.55</v>
      </c>
      <c r="AD266" s="18">
        <v>91.95</v>
      </c>
      <c r="AE266" s="18">
        <v>84.22</v>
      </c>
      <c r="AF266" s="18">
        <v>67.400000000000006</v>
      </c>
      <c r="AG266" s="18">
        <v>69.010000000000005</v>
      </c>
      <c r="AH266" s="18">
        <v>63.63</v>
      </c>
      <c r="AI266" s="18">
        <v>58.81</v>
      </c>
      <c r="AJ266" s="71"/>
      <c r="AK266" s="63" t="s">
        <v>67</v>
      </c>
      <c r="AL266" s="23" t="s">
        <v>141</v>
      </c>
      <c r="AM266" s="19"/>
      <c r="AN266" s="14">
        <v>1</v>
      </c>
      <c r="AO266" s="15">
        <v>1</v>
      </c>
      <c r="AP266" s="15">
        <v>1</v>
      </c>
      <c r="AQ266" s="15">
        <v>1</v>
      </c>
      <c r="AR266" s="15">
        <v>1</v>
      </c>
      <c r="AS266" s="15">
        <v>1</v>
      </c>
      <c r="AT266" s="16">
        <f t="shared" si="10"/>
        <v>6</v>
      </c>
      <c r="AU266" s="14" t="s">
        <v>48</v>
      </c>
      <c r="AV266" s="15" t="s">
        <v>48</v>
      </c>
      <c r="AW266" s="15" t="s">
        <v>48</v>
      </c>
      <c r="AX266" s="15" t="s">
        <v>48</v>
      </c>
      <c r="AY266" s="16" t="s">
        <v>48</v>
      </c>
      <c r="AZ266" s="15" t="s">
        <v>48</v>
      </c>
      <c r="BA266" s="15" t="s">
        <v>48</v>
      </c>
      <c r="BB266" s="15" t="s">
        <v>48</v>
      </c>
      <c r="BC266" s="15" t="s">
        <v>48</v>
      </c>
      <c r="BD266" s="15" t="s">
        <v>48</v>
      </c>
      <c r="BE266" s="15" t="s">
        <v>48</v>
      </c>
      <c r="BF266" s="17" t="s">
        <v>47</v>
      </c>
      <c r="BG266" s="13" t="s">
        <v>47</v>
      </c>
      <c r="BH266" s="13" t="s">
        <v>47</v>
      </c>
      <c r="BI266" s="13" t="s">
        <v>47</v>
      </c>
      <c r="BJ266" s="13" t="s">
        <v>47</v>
      </c>
      <c r="BK266" s="13" t="s">
        <v>47</v>
      </c>
      <c r="BL266" s="13" t="s">
        <v>47</v>
      </c>
      <c r="BM266" s="19" t="s">
        <v>47</v>
      </c>
      <c r="BN266" s="14">
        <v>0</v>
      </c>
      <c r="BO266" s="15">
        <v>0</v>
      </c>
      <c r="BP266" s="15">
        <v>0</v>
      </c>
      <c r="BQ266" s="16">
        <v>0</v>
      </c>
    </row>
    <row r="267" spans="1:69" ht="42.75" x14ac:dyDescent="0.45">
      <c r="A267" s="14" t="s">
        <v>328</v>
      </c>
      <c r="B267" s="15" t="s">
        <v>518</v>
      </c>
      <c r="C267" s="15">
        <v>23</v>
      </c>
      <c r="D267" s="15" t="s">
        <v>563</v>
      </c>
      <c r="E267" s="15" t="s">
        <v>584</v>
      </c>
      <c r="F267" s="33">
        <v>266</v>
      </c>
      <c r="G267" s="15" t="s">
        <v>588</v>
      </c>
      <c r="H267" s="14" t="s">
        <v>521</v>
      </c>
      <c r="I267" s="15" t="s">
        <v>72</v>
      </c>
      <c r="J267" s="15">
        <v>2001</v>
      </c>
      <c r="K267" s="15" t="s">
        <v>523</v>
      </c>
      <c r="L267" s="15" t="s">
        <v>48</v>
      </c>
      <c r="M267" s="18">
        <v>0.06</v>
      </c>
      <c r="N267" s="18">
        <v>0.08</v>
      </c>
      <c r="O267" s="18">
        <v>0.06</v>
      </c>
      <c r="P267" s="18">
        <v>0.08</v>
      </c>
      <c r="Q267" s="18">
        <v>0.08</v>
      </c>
      <c r="R267" s="18">
        <v>0.06</v>
      </c>
      <c r="S267" s="18">
        <v>0.22</v>
      </c>
      <c r="T267" s="18">
        <v>0.11</v>
      </c>
      <c r="U267" s="18">
        <v>0.14000000000000001</v>
      </c>
      <c r="V267" s="18">
        <v>0.1</v>
      </c>
      <c r="W267" s="18">
        <v>7.0000000000000007E-2</v>
      </c>
      <c r="X267" s="18">
        <v>0.12</v>
      </c>
      <c r="Y267" s="18">
        <v>0.11</v>
      </c>
      <c r="Z267" s="18">
        <v>0.21</v>
      </c>
      <c r="AA267" s="18">
        <v>0.12</v>
      </c>
      <c r="AB267" s="18">
        <v>0.12</v>
      </c>
      <c r="AC267" s="18">
        <v>0.18</v>
      </c>
      <c r="AD267" s="18">
        <v>0.16</v>
      </c>
      <c r="AE267" s="18">
        <v>0.24</v>
      </c>
      <c r="AF267" s="18">
        <v>0.19</v>
      </c>
      <c r="AG267" s="18">
        <v>0.25</v>
      </c>
      <c r="AH267" s="18">
        <v>0.24</v>
      </c>
      <c r="AI267" s="18">
        <v>0.36</v>
      </c>
      <c r="AJ267" s="79"/>
      <c r="AK267" s="61" t="s">
        <v>45</v>
      </c>
      <c r="AL267" s="13" t="s">
        <v>46</v>
      </c>
      <c r="AM267" s="19"/>
      <c r="AN267" s="14">
        <v>1</v>
      </c>
      <c r="AO267" s="15">
        <v>1</v>
      </c>
      <c r="AP267" s="15">
        <v>1</v>
      </c>
      <c r="AQ267" s="15">
        <v>1</v>
      </c>
      <c r="AR267" s="15">
        <v>1</v>
      </c>
      <c r="AS267" s="15">
        <v>1</v>
      </c>
      <c r="AT267" s="16">
        <f t="shared" si="10"/>
        <v>6</v>
      </c>
      <c r="AU267" s="14" t="s">
        <v>48</v>
      </c>
      <c r="AV267" s="15" t="s">
        <v>48</v>
      </c>
      <c r="AW267" s="15" t="s">
        <v>48</v>
      </c>
      <c r="AX267" s="15" t="s">
        <v>48</v>
      </c>
      <c r="AY267" s="16" t="s">
        <v>48</v>
      </c>
      <c r="AZ267" s="15" t="s">
        <v>48</v>
      </c>
      <c r="BA267" s="15" t="s">
        <v>48</v>
      </c>
      <c r="BB267" s="15" t="s">
        <v>48</v>
      </c>
      <c r="BC267" s="15" t="s">
        <v>48</v>
      </c>
      <c r="BD267" s="15" t="s">
        <v>48</v>
      </c>
      <c r="BE267" s="15" t="s">
        <v>48</v>
      </c>
      <c r="BF267" s="17" t="s">
        <v>47</v>
      </c>
      <c r="BG267" s="13" t="s">
        <v>47</v>
      </c>
      <c r="BH267" s="13" t="s">
        <v>47</v>
      </c>
      <c r="BI267" s="13" t="s">
        <v>47</v>
      </c>
      <c r="BJ267" s="13" t="s">
        <v>47</v>
      </c>
      <c r="BK267" s="13" t="s">
        <v>47</v>
      </c>
      <c r="BL267" s="13" t="s">
        <v>47</v>
      </c>
      <c r="BM267" s="19" t="s">
        <v>47</v>
      </c>
      <c r="BN267" s="14">
        <v>0</v>
      </c>
      <c r="BO267" s="15">
        <v>0</v>
      </c>
      <c r="BP267" s="15">
        <v>0</v>
      </c>
      <c r="BQ267" s="16">
        <v>0</v>
      </c>
    </row>
    <row r="268" spans="1:69" ht="57" x14ac:dyDescent="0.45">
      <c r="A268" s="14" t="s">
        <v>328</v>
      </c>
      <c r="B268" s="15" t="s">
        <v>518</v>
      </c>
      <c r="C268" s="15">
        <v>23</v>
      </c>
      <c r="D268" s="15" t="s">
        <v>563</v>
      </c>
      <c r="E268" s="15" t="s">
        <v>219</v>
      </c>
      <c r="F268" s="15">
        <v>267</v>
      </c>
      <c r="G268" s="15" t="s">
        <v>589</v>
      </c>
      <c r="H268" s="14" t="s">
        <v>48</v>
      </c>
      <c r="I268" s="15" t="s">
        <v>48</v>
      </c>
      <c r="J268" s="15" t="s">
        <v>48</v>
      </c>
      <c r="K268" s="15" t="s">
        <v>48</v>
      </c>
      <c r="L268" s="15" t="s">
        <v>48</v>
      </c>
      <c r="M268" s="15" t="s">
        <v>48</v>
      </c>
      <c r="N268" s="15" t="s">
        <v>48</v>
      </c>
      <c r="O268" s="15" t="s">
        <v>48</v>
      </c>
      <c r="P268" s="15" t="s">
        <v>48</v>
      </c>
      <c r="Q268" s="15" t="s">
        <v>48</v>
      </c>
      <c r="R268" s="15" t="s">
        <v>48</v>
      </c>
      <c r="S268" s="15" t="s">
        <v>48</v>
      </c>
      <c r="T268" s="15" t="s">
        <v>48</v>
      </c>
      <c r="U268" s="15" t="s">
        <v>48</v>
      </c>
      <c r="V268" s="15" t="s">
        <v>48</v>
      </c>
      <c r="W268" s="15" t="s">
        <v>48</v>
      </c>
      <c r="X268" s="15" t="s">
        <v>48</v>
      </c>
      <c r="Y268" s="15" t="s">
        <v>48</v>
      </c>
      <c r="Z268" s="15" t="s">
        <v>48</v>
      </c>
      <c r="AA268" s="15" t="s">
        <v>48</v>
      </c>
      <c r="AB268" s="15" t="s">
        <v>48</v>
      </c>
      <c r="AC268" s="15" t="s">
        <v>48</v>
      </c>
      <c r="AD268" s="15" t="s">
        <v>48</v>
      </c>
      <c r="AE268" s="15" t="s">
        <v>48</v>
      </c>
      <c r="AF268" s="15" t="s">
        <v>48</v>
      </c>
      <c r="AG268" s="15" t="s">
        <v>48</v>
      </c>
      <c r="AH268" s="15" t="s">
        <v>48</v>
      </c>
      <c r="AI268" s="15" t="s">
        <v>48</v>
      </c>
      <c r="AJ268" s="73" t="s">
        <v>48</v>
      </c>
      <c r="AK268" s="15" t="s">
        <v>48</v>
      </c>
      <c r="AL268" s="15" t="s">
        <v>48</v>
      </c>
      <c r="AM268" s="16" t="s">
        <v>48</v>
      </c>
      <c r="AN268" s="17" t="s">
        <v>47</v>
      </c>
      <c r="AO268" s="13" t="s">
        <v>47</v>
      </c>
      <c r="AP268" s="13" t="s">
        <v>47</v>
      </c>
      <c r="AQ268" s="13" t="s">
        <v>47</v>
      </c>
      <c r="AR268" s="13" t="s">
        <v>47</v>
      </c>
      <c r="AS268" s="13" t="s">
        <v>47</v>
      </c>
      <c r="AT268" s="15" t="s">
        <v>48</v>
      </c>
      <c r="AU268" s="14" t="s">
        <v>537</v>
      </c>
      <c r="AV268" s="15" t="s">
        <v>48</v>
      </c>
      <c r="AW268" s="15" t="s">
        <v>48</v>
      </c>
      <c r="AX268" s="15" t="s">
        <v>551</v>
      </c>
      <c r="AY268" s="16" t="s">
        <v>48</v>
      </c>
      <c r="AZ268" s="15" t="s">
        <v>48</v>
      </c>
      <c r="BA268" s="15" t="s">
        <v>48</v>
      </c>
      <c r="BB268" s="15" t="s">
        <v>48</v>
      </c>
      <c r="BC268" s="15" t="s">
        <v>48</v>
      </c>
      <c r="BD268" s="15" t="s">
        <v>48</v>
      </c>
      <c r="BE268" s="15" t="s">
        <v>48</v>
      </c>
      <c r="BF268" s="17" t="s">
        <v>47</v>
      </c>
      <c r="BG268" s="13" t="s">
        <v>47</v>
      </c>
      <c r="BH268" s="13" t="s">
        <v>47</v>
      </c>
      <c r="BI268" s="13" t="s">
        <v>47</v>
      </c>
      <c r="BJ268" s="13" t="s">
        <v>47</v>
      </c>
      <c r="BK268" s="13" t="s">
        <v>47</v>
      </c>
      <c r="BL268" s="13" t="s">
        <v>47</v>
      </c>
      <c r="BM268" s="19" t="s">
        <v>47</v>
      </c>
      <c r="BN268" s="14">
        <v>1</v>
      </c>
      <c r="BO268" s="15">
        <v>0</v>
      </c>
      <c r="BP268" s="15">
        <v>0</v>
      </c>
      <c r="BQ268" s="16">
        <v>1</v>
      </c>
    </row>
    <row r="269" spans="1:69" ht="28.5" x14ac:dyDescent="0.45">
      <c r="A269" s="14" t="s">
        <v>328</v>
      </c>
      <c r="B269" s="15" t="s">
        <v>518</v>
      </c>
      <c r="C269" s="15">
        <v>23</v>
      </c>
      <c r="D269" s="15" t="s">
        <v>563</v>
      </c>
      <c r="E269" s="15" t="s">
        <v>219</v>
      </c>
      <c r="F269" s="33">
        <v>268</v>
      </c>
      <c r="G269" s="15" t="s">
        <v>590</v>
      </c>
      <c r="H269" s="14" t="s">
        <v>591</v>
      </c>
      <c r="I269" s="15" t="s">
        <v>55</v>
      </c>
      <c r="J269" s="15">
        <v>2014</v>
      </c>
      <c r="K269" s="15" t="s">
        <v>56</v>
      </c>
      <c r="L269" s="35" t="s">
        <v>48</v>
      </c>
      <c r="M269" s="35" t="s">
        <v>48</v>
      </c>
      <c r="N269" s="35" t="s">
        <v>48</v>
      </c>
      <c r="O269" s="35" t="s">
        <v>48</v>
      </c>
      <c r="P269" s="35" t="s">
        <v>48</v>
      </c>
      <c r="Q269" s="35" t="s">
        <v>48</v>
      </c>
      <c r="R269" s="35" t="s">
        <v>48</v>
      </c>
      <c r="S269" s="35" t="s">
        <v>48</v>
      </c>
      <c r="T269" s="35" t="s">
        <v>48</v>
      </c>
      <c r="U269" s="35" t="s">
        <v>48</v>
      </c>
      <c r="V269" s="35" t="s">
        <v>48</v>
      </c>
      <c r="W269" s="35" t="s">
        <v>48</v>
      </c>
      <c r="X269" s="35" t="s">
        <v>48</v>
      </c>
      <c r="Y269" s="35" t="s">
        <v>48</v>
      </c>
      <c r="Z269" s="15">
        <v>28.5</v>
      </c>
      <c r="AA269" s="35" t="s">
        <v>48</v>
      </c>
      <c r="AB269" s="35" t="s">
        <v>48</v>
      </c>
      <c r="AC269" s="35" t="s">
        <v>48</v>
      </c>
      <c r="AD269" s="35" t="s">
        <v>48</v>
      </c>
      <c r="AE269" s="15">
        <v>26.2</v>
      </c>
      <c r="AF269" s="15" t="s">
        <v>48</v>
      </c>
      <c r="AG269" s="15" t="s">
        <v>48</v>
      </c>
      <c r="AH269" s="15" t="s">
        <v>48</v>
      </c>
      <c r="AI269" s="15" t="s">
        <v>48</v>
      </c>
      <c r="AJ269" s="71"/>
      <c r="AK269" s="63" t="s">
        <v>67</v>
      </c>
      <c r="AL269" s="23" t="s">
        <v>141</v>
      </c>
      <c r="AM269" s="19"/>
      <c r="AN269" s="14">
        <v>1</v>
      </c>
      <c r="AO269" s="15">
        <v>0</v>
      </c>
      <c r="AP269" s="15">
        <v>1</v>
      </c>
      <c r="AQ269" s="15">
        <v>0</v>
      </c>
      <c r="AR269" s="15">
        <v>0</v>
      </c>
      <c r="AS269" s="15">
        <v>1</v>
      </c>
      <c r="AT269" s="16">
        <f t="shared" ref="AT269:AT276" si="11">SUM(AN269:AS269)</f>
        <v>3</v>
      </c>
      <c r="AU269" s="14" t="s">
        <v>48</v>
      </c>
      <c r="AV269" s="15" t="s">
        <v>48</v>
      </c>
      <c r="AW269" s="15" t="s">
        <v>48</v>
      </c>
      <c r="AX269" s="15" t="s">
        <v>48</v>
      </c>
      <c r="AY269" s="16" t="s">
        <v>48</v>
      </c>
      <c r="AZ269" s="15" t="s">
        <v>48</v>
      </c>
      <c r="BA269" s="15" t="s">
        <v>48</v>
      </c>
      <c r="BB269" s="15" t="s">
        <v>48</v>
      </c>
      <c r="BC269" s="15" t="s">
        <v>48</v>
      </c>
      <c r="BD269" s="15" t="s">
        <v>48</v>
      </c>
      <c r="BE269" s="15" t="s">
        <v>48</v>
      </c>
      <c r="BF269" s="17" t="s">
        <v>592</v>
      </c>
      <c r="BG269" s="13" t="s">
        <v>406</v>
      </c>
      <c r="BH269" s="35" t="s">
        <v>593</v>
      </c>
      <c r="BI269" s="15">
        <v>21.9</v>
      </c>
      <c r="BJ269" s="15" t="s">
        <v>48</v>
      </c>
      <c r="BK269" s="15" t="s">
        <v>48</v>
      </c>
      <c r="BL269" s="15" t="s">
        <v>48</v>
      </c>
      <c r="BM269" s="15" t="s">
        <v>48</v>
      </c>
      <c r="BN269" s="14">
        <v>0</v>
      </c>
      <c r="BO269" s="15">
        <v>0</v>
      </c>
      <c r="BP269" s="15">
        <v>1</v>
      </c>
      <c r="BQ269" s="16">
        <v>1</v>
      </c>
    </row>
    <row r="270" spans="1:69" ht="28.5" x14ac:dyDescent="0.45">
      <c r="A270" s="14" t="s">
        <v>328</v>
      </c>
      <c r="B270" s="15" t="s">
        <v>518</v>
      </c>
      <c r="C270" s="15">
        <v>23</v>
      </c>
      <c r="D270" s="15" t="s">
        <v>563</v>
      </c>
      <c r="E270" s="15" t="s">
        <v>219</v>
      </c>
      <c r="F270" s="15">
        <v>269</v>
      </c>
      <c r="G270" s="15" t="s">
        <v>594</v>
      </c>
      <c r="H270" s="14" t="s">
        <v>696</v>
      </c>
      <c r="I270" s="15" t="s">
        <v>72</v>
      </c>
      <c r="J270" s="15">
        <v>2009</v>
      </c>
      <c r="K270" s="15" t="s">
        <v>56</v>
      </c>
      <c r="L270" s="35" t="s">
        <v>48</v>
      </c>
      <c r="M270" s="35" t="s">
        <v>48</v>
      </c>
      <c r="N270" s="35" t="s">
        <v>48</v>
      </c>
      <c r="O270" s="35" t="s">
        <v>48</v>
      </c>
      <c r="P270" s="35" t="s">
        <v>48</v>
      </c>
      <c r="Q270" s="35" t="s">
        <v>48</v>
      </c>
      <c r="R270" s="35" t="s">
        <v>48</v>
      </c>
      <c r="S270" s="35" t="s">
        <v>48</v>
      </c>
      <c r="T270" s="35" t="s">
        <v>48</v>
      </c>
      <c r="U270" s="18">
        <v>6.03</v>
      </c>
      <c r="V270" s="18">
        <v>6</v>
      </c>
      <c r="W270" s="18">
        <v>6</v>
      </c>
      <c r="X270" s="18">
        <v>6</v>
      </c>
      <c r="Y270" s="18">
        <v>5.9</v>
      </c>
      <c r="Z270" s="18">
        <v>5.8</v>
      </c>
      <c r="AA270" s="18">
        <v>5.8</v>
      </c>
      <c r="AB270" s="18">
        <v>5.8</v>
      </c>
      <c r="AC270" s="18">
        <v>5.7</v>
      </c>
      <c r="AD270" s="18">
        <v>5.6</v>
      </c>
      <c r="AE270" s="15" t="s">
        <v>48</v>
      </c>
      <c r="AF270" s="15" t="s">
        <v>48</v>
      </c>
      <c r="AG270" s="15" t="s">
        <v>48</v>
      </c>
      <c r="AH270" s="15" t="s">
        <v>48</v>
      </c>
      <c r="AI270" s="15" t="s">
        <v>48</v>
      </c>
      <c r="AJ270" s="71"/>
      <c r="AK270" s="13" t="s">
        <v>45</v>
      </c>
      <c r="AL270" s="13" t="s">
        <v>46</v>
      </c>
      <c r="AM270" s="19"/>
      <c r="AN270" s="14">
        <v>1</v>
      </c>
      <c r="AO270" s="15">
        <v>1</v>
      </c>
      <c r="AP270" s="15">
        <v>1</v>
      </c>
      <c r="AQ270" s="15">
        <v>1</v>
      </c>
      <c r="AR270" s="15">
        <v>0</v>
      </c>
      <c r="AS270" s="15">
        <v>0</v>
      </c>
      <c r="AT270" s="16">
        <f t="shared" si="11"/>
        <v>4</v>
      </c>
      <c r="AU270" s="14" t="s">
        <v>48</v>
      </c>
      <c r="AV270" s="15" t="s">
        <v>48</v>
      </c>
      <c r="AW270" s="15" t="s">
        <v>48</v>
      </c>
      <c r="AX270" s="15" t="s">
        <v>48</v>
      </c>
      <c r="AY270" s="16" t="s">
        <v>48</v>
      </c>
      <c r="AZ270" s="15" t="s">
        <v>48</v>
      </c>
      <c r="BA270" s="15" t="s">
        <v>48</v>
      </c>
      <c r="BB270" s="15" t="s">
        <v>48</v>
      </c>
      <c r="BC270" s="15" t="s">
        <v>48</v>
      </c>
      <c r="BD270" s="15" t="s">
        <v>48</v>
      </c>
      <c r="BE270" s="15" t="s">
        <v>48</v>
      </c>
      <c r="BF270" s="17" t="s">
        <v>47</v>
      </c>
      <c r="BG270" s="13" t="s">
        <v>47</v>
      </c>
      <c r="BH270" s="13" t="s">
        <v>47</v>
      </c>
      <c r="BI270" s="13" t="s">
        <v>47</v>
      </c>
      <c r="BJ270" s="13" t="s">
        <v>47</v>
      </c>
      <c r="BK270" s="13" t="s">
        <v>47</v>
      </c>
      <c r="BL270" s="13" t="s">
        <v>47</v>
      </c>
      <c r="BM270" s="19" t="s">
        <v>47</v>
      </c>
      <c r="BN270" s="14">
        <v>0</v>
      </c>
      <c r="BO270" s="15">
        <v>0</v>
      </c>
      <c r="BP270" s="15">
        <v>0</v>
      </c>
      <c r="BQ270" s="16">
        <v>0</v>
      </c>
    </row>
    <row r="271" spans="1:69" ht="28.5" x14ac:dyDescent="0.45">
      <c r="A271" s="14" t="s">
        <v>328</v>
      </c>
      <c r="B271" s="15" t="s">
        <v>518</v>
      </c>
      <c r="C271" s="15">
        <v>23</v>
      </c>
      <c r="D271" s="15" t="s">
        <v>563</v>
      </c>
      <c r="E271" s="15" t="s">
        <v>219</v>
      </c>
      <c r="F271" s="33">
        <v>270</v>
      </c>
      <c r="G271" s="15" t="s">
        <v>595</v>
      </c>
      <c r="H271" s="14" t="s">
        <v>697</v>
      </c>
      <c r="I271" s="15" t="s">
        <v>55</v>
      </c>
      <c r="J271" s="15">
        <v>2019</v>
      </c>
      <c r="K271" s="15" t="s">
        <v>56</v>
      </c>
      <c r="L271" s="15" t="s">
        <v>48</v>
      </c>
      <c r="M271" s="15" t="s">
        <v>48</v>
      </c>
      <c r="N271" s="15" t="s">
        <v>48</v>
      </c>
      <c r="O271" s="15" t="s">
        <v>48</v>
      </c>
      <c r="P271" s="15" t="s">
        <v>48</v>
      </c>
      <c r="Q271" s="15" t="s">
        <v>48</v>
      </c>
      <c r="R271" s="15" t="s">
        <v>48</v>
      </c>
      <c r="S271" s="15" t="s">
        <v>48</v>
      </c>
      <c r="T271" s="15" t="s">
        <v>48</v>
      </c>
      <c r="U271" s="15" t="s">
        <v>48</v>
      </c>
      <c r="V271" s="15" t="s">
        <v>48</v>
      </c>
      <c r="W271" s="15" t="s">
        <v>48</v>
      </c>
      <c r="X271" s="15" t="s">
        <v>48</v>
      </c>
      <c r="Y271" s="15" t="s">
        <v>48</v>
      </c>
      <c r="Z271" s="15" t="s">
        <v>48</v>
      </c>
      <c r="AA271" s="15" t="s">
        <v>48</v>
      </c>
      <c r="AB271" s="15" t="s">
        <v>48</v>
      </c>
      <c r="AC271" s="15" t="s">
        <v>48</v>
      </c>
      <c r="AD271" s="15" t="s">
        <v>48</v>
      </c>
      <c r="AE271" s="15">
        <v>2.2999999999999998</v>
      </c>
      <c r="AF271" s="15" t="s">
        <v>48</v>
      </c>
      <c r="AG271" s="15" t="s">
        <v>48</v>
      </c>
      <c r="AH271" s="15" t="s">
        <v>48</v>
      </c>
      <c r="AI271" s="15" t="s">
        <v>48</v>
      </c>
      <c r="AJ271" s="77"/>
      <c r="AK271" s="15" t="s">
        <v>124</v>
      </c>
      <c r="AL271" s="15" t="s">
        <v>124</v>
      </c>
      <c r="AM271" s="16" t="s">
        <v>124</v>
      </c>
      <c r="AN271" s="14">
        <v>1</v>
      </c>
      <c r="AO271" s="15">
        <v>0</v>
      </c>
      <c r="AP271" s="15">
        <v>1</v>
      </c>
      <c r="AQ271" s="15">
        <v>0</v>
      </c>
      <c r="AR271" s="15">
        <v>0</v>
      </c>
      <c r="AS271" s="15">
        <v>1</v>
      </c>
      <c r="AT271" s="16">
        <f t="shared" si="11"/>
        <v>3</v>
      </c>
      <c r="AU271" s="14" t="s">
        <v>48</v>
      </c>
      <c r="AV271" s="15" t="s">
        <v>48</v>
      </c>
      <c r="AW271" s="15" t="s">
        <v>48</v>
      </c>
      <c r="AX271" s="15" t="s">
        <v>48</v>
      </c>
      <c r="AY271" s="16" t="s">
        <v>48</v>
      </c>
      <c r="AZ271" s="15" t="s">
        <v>48</v>
      </c>
      <c r="BA271" s="15" t="s">
        <v>48</v>
      </c>
      <c r="BB271" s="15" t="s">
        <v>48</v>
      </c>
      <c r="BC271" s="15" t="s">
        <v>48</v>
      </c>
      <c r="BD271" s="15" t="s">
        <v>48</v>
      </c>
      <c r="BE271" s="15" t="s">
        <v>48</v>
      </c>
      <c r="BF271" s="17" t="s">
        <v>47</v>
      </c>
      <c r="BG271" s="13" t="s">
        <v>47</v>
      </c>
      <c r="BH271" s="13" t="s">
        <v>47</v>
      </c>
      <c r="BI271" s="13" t="s">
        <v>47</v>
      </c>
      <c r="BJ271" s="13" t="s">
        <v>47</v>
      </c>
      <c r="BK271" s="13" t="s">
        <v>47</v>
      </c>
      <c r="BL271" s="13" t="s">
        <v>47</v>
      </c>
      <c r="BM271" s="19" t="s">
        <v>47</v>
      </c>
      <c r="BN271" s="14">
        <v>0</v>
      </c>
      <c r="BO271" s="15">
        <v>0</v>
      </c>
      <c r="BP271" s="15">
        <v>0</v>
      </c>
      <c r="BQ271" s="16">
        <v>0</v>
      </c>
    </row>
    <row r="272" spans="1:69" ht="28.5" x14ac:dyDescent="0.45">
      <c r="A272" s="14" t="s">
        <v>328</v>
      </c>
      <c r="B272" s="15" t="s">
        <v>518</v>
      </c>
      <c r="C272" s="15">
        <v>23</v>
      </c>
      <c r="D272" s="15" t="s">
        <v>563</v>
      </c>
      <c r="E272" s="15" t="s">
        <v>219</v>
      </c>
      <c r="F272" s="15">
        <v>271</v>
      </c>
      <c r="G272" s="15" t="s">
        <v>596</v>
      </c>
      <c r="H272" s="14" t="s">
        <v>697</v>
      </c>
      <c r="I272" s="15" t="s">
        <v>55</v>
      </c>
      <c r="J272" s="15">
        <v>2019</v>
      </c>
      <c r="K272" s="15" t="s">
        <v>56</v>
      </c>
      <c r="L272" s="15" t="s">
        <v>48</v>
      </c>
      <c r="M272" s="15" t="s">
        <v>48</v>
      </c>
      <c r="N272" s="15" t="s">
        <v>48</v>
      </c>
      <c r="O272" s="15" t="s">
        <v>48</v>
      </c>
      <c r="P272" s="15" t="s">
        <v>48</v>
      </c>
      <c r="Q272" s="15" t="s">
        <v>48</v>
      </c>
      <c r="R272" s="15" t="s">
        <v>48</v>
      </c>
      <c r="S272" s="15" t="s">
        <v>48</v>
      </c>
      <c r="T272" s="15" t="s">
        <v>48</v>
      </c>
      <c r="U272" s="15" t="s">
        <v>48</v>
      </c>
      <c r="V272" s="15" t="s">
        <v>48</v>
      </c>
      <c r="W272" s="15" t="s">
        <v>48</v>
      </c>
      <c r="X272" s="15" t="s">
        <v>48</v>
      </c>
      <c r="Y272" s="15" t="s">
        <v>48</v>
      </c>
      <c r="Z272" s="15" t="s">
        <v>48</v>
      </c>
      <c r="AA272" s="15" t="s">
        <v>48</v>
      </c>
      <c r="AB272" s="15" t="s">
        <v>48</v>
      </c>
      <c r="AC272" s="15" t="s">
        <v>48</v>
      </c>
      <c r="AD272" s="15" t="s">
        <v>48</v>
      </c>
      <c r="AE272" s="15">
        <v>2.1</v>
      </c>
      <c r="AF272" s="15" t="s">
        <v>48</v>
      </c>
      <c r="AG272" s="15" t="s">
        <v>48</v>
      </c>
      <c r="AH272" s="15" t="s">
        <v>48</v>
      </c>
      <c r="AI272" s="15" t="s">
        <v>48</v>
      </c>
      <c r="AJ272" s="77"/>
      <c r="AK272" s="15" t="s">
        <v>124</v>
      </c>
      <c r="AL272" s="15" t="s">
        <v>124</v>
      </c>
      <c r="AM272" s="16" t="s">
        <v>124</v>
      </c>
      <c r="AN272" s="14">
        <v>1</v>
      </c>
      <c r="AO272" s="15">
        <v>0</v>
      </c>
      <c r="AP272" s="15">
        <v>1</v>
      </c>
      <c r="AQ272" s="15">
        <v>0</v>
      </c>
      <c r="AR272" s="15">
        <v>0</v>
      </c>
      <c r="AS272" s="15">
        <v>1</v>
      </c>
      <c r="AT272" s="16">
        <f t="shared" si="11"/>
        <v>3</v>
      </c>
      <c r="AU272" s="14" t="s">
        <v>48</v>
      </c>
      <c r="AV272" s="15" t="s">
        <v>48</v>
      </c>
      <c r="AW272" s="15" t="s">
        <v>48</v>
      </c>
      <c r="AX272" s="15" t="s">
        <v>48</v>
      </c>
      <c r="AY272" s="16" t="s">
        <v>48</v>
      </c>
      <c r="AZ272" s="15" t="s">
        <v>48</v>
      </c>
      <c r="BA272" s="15" t="s">
        <v>48</v>
      </c>
      <c r="BB272" s="15" t="s">
        <v>48</v>
      </c>
      <c r="BC272" s="15" t="s">
        <v>48</v>
      </c>
      <c r="BD272" s="15" t="s">
        <v>48</v>
      </c>
      <c r="BE272" s="15" t="s">
        <v>48</v>
      </c>
      <c r="BF272" s="17" t="s">
        <v>47</v>
      </c>
      <c r="BG272" s="13" t="s">
        <v>47</v>
      </c>
      <c r="BH272" s="13" t="s">
        <v>47</v>
      </c>
      <c r="BI272" s="13" t="s">
        <v>47</v>
      </c>
      <c r="BJ272" s="13" t="s">
        <v>47</v>
      </c>
      <c r="BK272" s="13" t="s">
        <v>47</v>
      </c>
      <c r="BL272" s="13" t="s">
        <v>47</v>
      </c>
      <c r="BM272" s="19" t="s">
        <v>47</v>
      </c>
      <c r="BN272" s="14">
        <v>0</v>
      </c>
      <c r="BO272" s="15">
        <v>0</v>
      </c>
      <c r="BP272" s="15">
        <v>0</v>
      </c>
      <c r="BQ272" s="16">
        <v>0</v>
      </c>
    </row>
    <row r="273" spans="1:69" ht="57" x14ac:dyDescent="0.45">
      <c r="A273" s="14" t="s">
        <v>328</v>
      </c>
      <c r="B273" s="15" t="s">
        <v>518</v>
      </c>
      <c r="C273" s="15">
        <v>23</v>
      </c>
      <c r="D273" s="15" t="s">
        <v>563</v>
      </c>
      <c r="E273" s="15" t="s">
        <v>222</v>
      </c>
      <c r="F273" s="33">
        <v>272</v>
      </c>
      <c r="G273" s="15" t="s">
        <v>589</v>
      </c>
      <c r="H273" s="14" t="s">
        <v>698</v>
      </c>
      <c r="I273" s="15" t="s">
        <v>55</v>
      </c>
      <c r="J273" s="15">
        <v>2010</v>
      </c>
      <c r="K273" s="15" t="s">
        <v>56</v>
      </c>
      <c r="L273" s="35" t="s">
        <v>48</v>
      </c>
      <c r="M273" s="35" t="s">
        <v>48</v>
      </c>
      <c r="N273" s="35" t="s">
        <v>48</v>
      </c>
      <c r="O273" s="35" t="s">
        <v>48</v>
      </c>
      <c r="P273" s="35" t="s">
        <v>48</v>
      </c>
      <c r="Q273" s="35" t="s">
        <v>48</v>
      </c>
      <c r="R273" s="35" t="s">
        <v>48</v>
      </c>
      <c r="S273" s="35" t="s">
        <v>48</v>
      </c>
      <c r="T273" s="35" t="s">
        <v>48</v>
      </c>
      <c r="U273" s="35" t="s">
        <v>48</v>
      </c>
      <c r="V273" s="15">
        <v>38.1</v>
      </c>
      <c r="W273" s="35" t="s">
        <v>48</v>
      </c>
      <c r="X273" s="35" t="s">
        <v>48</v>
      </c>
      <c r="Y273" s="35" t="s">
        <v>48</v>
      </c>
      <c r="Z273" s="35" t="s">
        <v>48</v>
      </c>
      <c r="AA273" s="35" t="s">
        <v>48</v>
      </c>
      <c r="AB273" s="35" t="s">
        <v>48</v>
      </c>
      <c r="AC273" s="35" t="s">
        <v>48</v>
      </c>
      <c r="AD273" s="35" t="s">
        <v>48</v>
      </c>
      <c r="AE273" s="15" t="s">
        <v>48</v>
      </c>
      <c r="AF273" s="15" t="s">
        <v>48</v>
      </c>
      <c r="AG273" s="15" t="s">
        <v>48</v>
      </c>
      <c r="AH273" s="15" t="s">
        <v>48</v>
      </c>
      <c r="AI273" s="15" t="s">
        <v>48</v>
      </c>
      <c r="AJ273" s="77"/>
      <c r="AK273" s="15" t="s">
        <v>124</v>
      </c>
      <c r="AL273" s="15" t="s">
        <v>124</v>
      </c>
      <c r="AM273" s="16" t="s">
        <v>124</v>
      </c>
      <c r="AN273" s="14">
        <v>1</v>
      </c>
      <c r="AO273" s="15">
        <v>0</v>
      </c>
      <c r="AP273" s="15">
        <v>1</v>
      </c>
      <c r="AQ273" s="15">
        <v>0</v>
      </c>
      <c r="AR273" s="15">
        <v>0</v>
      </c>
      <c r="AS273" s="15">
        <v>0</v>
      </c>
      <c r="AT273" s="16">
        <f t="shared" si="11"/>
        <v>2</v>
      </c>
      <c r="AU273" s="14" t="s">
        <v>537</v>
      </c>
      <c r="AV273" s="15" t="s">
        <v>48</v>
      </c>
      <c r="AW273" s="15" t="s">
        <v>48</v>
      </c>
      <c r="AX273" s="15" t="s">
        <v>551</v>
      </c>
      <c r="AY273" s="16" t="s">
        <v>48</v>
      </c>
      <c r="AZ273" s="15" t="s">
        <v>48</v>
      </c>
      <c r="BA273" s="15" t="s">
        <v>48</v>
      </c>
      <c r="BB273" s="15" t="s">
        <v>48</v>
      </c>
      <c r="BC273" s="15" t="s">
        <v>48</v>
      </c>
      <c r="BD273" s="15" t="s">
        <v>48</v>
      </c>
      <c r="BE273" s="15" t="s">
        <v>48</v>
      </c>
      <c r="BF273" s="17" t="s">
        <v>47</v>
      </c>
      <c r="BG273" s="13" t="s">
        <v>47</v>
      </c>
      <c r="BH273" s="13" t="s">
        <v>47</v>
      </c>
      <c r="BI273" s="13" t="s">
        <v>47</v>
      </c>
      <c r="BJ273" s="13" t="s">
        <v>47</v>
      </c>
      <c r="BK273" s="13" t="s">
        <v>47</v>
      </c>
      <c r="BL273" s="13" t="s">
        <v>47</v>
      </c>
      <c r="BM273" s="19" t="s">
        <v>47</v>
      </c>
      <c r="BN273" s="14">
        <v>1</v>
      </c>
      <c r="BO273" s="15">
        <v>0</v>
      </c>
      <c r="BP273" s="15">
        <v>0</v>
      </c>
      <c r="BQ273" s="16">
        <v>1</v>
      </c>
    </row>
    <row r="274" spans="1:69" ht="28.5" x14ac:dyDescent="0.45">
      <c r="A274" s="14" t="s">
        <v>328</v>
      </c>
      <c r="B274" s="15" t="s">
        <v>518</v>
      </c>
      <c r="C274" s="15">
        <v>23</v>
      </c>
      <c r="D274" s="15" t="s">
        <v>563</v>
      </c>
      <c r="E274" s="15" t="s">
        <v>222</v>
      </c>
      <c r="F274" s="15">
        <v>273</v>
      </c>
      <c r="G274" s="15" t="s">
        <v>597</v>
      </c>
      <c r="H274" s="14" t="s">
        <v>591</v>
      </c>
      <c r="I274" s="15" t="s">
        <v>55</v>
      </c>
      <c r="J274" s="15">
        <v>2014</v>
      </c>
      <c r="K274" s="15" t="s">
        <v>56</v>
      </c>
      <c r="L274" s="35" t="s">
        <v>48</v>
      </c>
      <c r="M274" s="35" t="s">
        <v>48</v>
      </c>
      <c r="N274" s="35" t="s">
        <v>48</v>
      </c>
      <c r="O274" s="35" t="s">
        <v>48</v>
      </c>
      <c r="P274" s="35" t="s">
        <v>48</v>
      </c>
      <c r="Q274" s="35" t="s">
        <v>48</v>
      </c>
      <c r="R274" s="35" t="s">
        <v>48</v>
      </c>
      <c r="S274" s="35" t="s">
        <v>48</v>
      </c>
      <c r="T274" s="35" t="s">
        <v>48</v>
      </c>
      <c r="U274" s="35" t="s">
        <v>48</v>
      </c>
      <c r="V274" s="35" t="s">
        <v>48</v>
      </c>
      <c r="W274" s="35" t="s">
        <v>48</v>
      </c>
      <c r="X274" s="35" t="s">
        <v>48</v>
      </c>
      <c r="Y274" s="35" t="s">
        <v>48</v>
      </c>
      <c r="Z274" s="15">
        <v>10.6</v>
      </c>
      <c r="AA274" s="35" t="s">
        <v>48</v>
      </c>
      <c r="AB274" s="35" t="s">
        <v>48</v>
      </c>
      <c r="AC274" s="35" t="s">
        <v>48</v>
      </c>
      <c r="AD274" s="35" t="s">
        <v>48</v>
      </c>
      <c r="AE274" s="15">
        <v>11.6</v>
      </c>
      <c r="AF274" s="15" t="s">
        <v>48</v>
      </c>
      <c r="AG274" s="15" t="s">
        <v>48</v>
      </c>
      <c r="AH274" s="15" t="s">
        <v>48</v>
      </c>
      <c r="AI274" s="15" t="s">
        <v>48</v>
      </c>
      <c r="AJ274" s="71"/>
      <c r="AK274" s="61" t="s">
        <v>45</v>
      </c>
      <c r="AL274" s="13" t="s">
        <v>46</v>
      </c>
      <c r="AM274" s="19"/>
      <c r="AN274" s="14">
        <v>1</v>
      </c>
      <c r="AO274" s="15">
        <v>0</v>
      </c>
      <c r="AP274" s="15">
        <v>1</v>
      </c>
      <c r="AQ274" s="15">
        <v>0</v>
      </c>
      <c r="AR274" s="15">
        <v>0</v>
      </c>
      <c r="AS274" s="15">
        <v>1</v>
      </c>
      <c r="AT274" s="16">
        <f t="shared" si="11"/>
        <v>3</v>
      </c>
      <c r="AU274" s="14" t="s">
        <v>805</v>
      </c>
      <c r="AV274" s="15" t="s">
        <v>812</v>
      </c>
      <c r="AW274" s="15" t="s">
        <v>48</v>
      </c>
      <c r="AX274" s="15" t="s">
        <v>48</v>
      </c>
      <c r="AY274" s="16" t="s">
        <v>48</v>
      </c>
      <c r="AZ274" s="15" t="s">
        <v>48</v>
      </c>
      <c r="BA274" s="15" t="s">
        <v>48</v>
      </c>
      <c r="BB274" s="15" t="s">
        <v>48</v>
      </c>
      <c r="BC274" s="15" t="s">
        <v>48</v>
      </c>
      <c r="BD274" s="15" t="s">
        <v>48</v>
      </c>
      <c r="BE274" s="15" t="s">
        <v>48</v>
      </c>
      <c r="BF274" s="17" t="s">
        <v>592</v>
      </c>
      <c r="BG274" s="13" t="s">
        <v>406</v>
      </c>
      <c r="BH274" s="35" t="s">
        <v>598</v>
      </c>
      <c r="BI274" s="15">
        <v>7.2</v>
      </c>
      <c r="BJ274" s="15" t="s">
        <v>48</v>
      </c>
      <c r="BK274" s="15" t="s">
        <v>48</v>
      </c>
      <c r="BL274" s="15" t="s">
        <v>48</v>
      </c>
      <c r="BM274" s="15" t="s">
        <v>48</v>
      </c>
      <c r="BN274" s="14">
        <v>1</v>
      </c>
      <c r="BO274" s="15">
        <v>0</v>
      </c>
      <c r="BP274" s="15">
        <v>1</v>
      </c>
      <c r="BQ274" s="16">
        <v>1</v>
      </c>
    </row>
    <row r="275" spans="1:69" ht="42.75" x14ac:dyDescent="0.45">
      <c r="A275" s="14" t="s">
        <v>328</v>
      </c>
      <c r="B275" s="15" t="s">
        <v>518</v>
      </c>
      <c r="C275" s="15">
        <v>23</v>
      </c>
      <c r="D275" s="15" t="s">
        <v>563</v>
      </c>
      <c r="E275" s="15" t="s">
        <v>222</v>
      </c>
      <c r="F275" s="33">
        <v>274</v>
      </c>
      <c r="G275" s="15" t="s">
        <v>599</v>
      </c>
      <c r="H275" s="14" t="s">
        <v>699</v>
      </c>
      <c r="I275" s="15" t="s">
        <v>55</v>
      </c>
      <c r="J275" s="15">
        <v>2010</v>
      </c>
      <c r="K275" s="15" t="s">
        <v>56</v>
      </c>
      <c r="L275" s="35" t="s">
        <v>48</v>
      </c>
      <c r="M275" s="35" t="s">
        <v>48</v>
      </c>
      <c r="N275" s="35" t="s">
        <v>48</v>
      </c>
      <c r="O275" s="35" t="s">
        <v>48</v>
      </c>
      <c r="P275" s="35" t="s">
        <v>48</v>
      </c>
      <c r="Q275" s="35" t="s">
        <v>48</v>
      </c>
      <c r="R275" s="35" t="s">
        <v>48</v>
      </c>
      <c r="S275" s="35" t="s">
        <v>48</v>
      </c>
      <c r="T275" s="35" t="s">
        <v>48</v>
      </c>
      <c r="U275" s="35" t="s">
        <v>48</v>
      </c>
      <c r="V275" s="15">
        <v>15.3</v>
      </c>
      <c r="W275" s="35" t="s">
        <v>48</v>
      </c>
      <c r="X275" s="35" t="s">
        <v>48</v>
      </c>
      <c r="Y275" s="35" t="s">
        <v>48</v>
      </c>
      <c r="Z275" s="35" t="s">
        <v>48</v>
      </c>
      <c r="AA275" s="35" t="s">
        <v>48</v>
      </c>
      <c r="AB275" s="35" t="s">
        <v>48</v>
      </c>
      <c r="AC275" s="35" t="s">
        <v>48</v>
      </c>
      <c r="AD275" s="35" t="s">
        <v>48</v>
      </c>
      <c r="AE275" s="35" t="s">
        <v>48</v>
      </c>
      <c r="AF275" s="35" t="s">
        <v>48</v>
      </c>
      <c r="AG275" s="35" t="s">
        <v>48</v>
      </c>
      <c r="AH275" s="35" t="s">
        <v>48</v>
      </c>
      <c r="AI275" s="15" t="s">
        <v>48</v>
      </c>
      <c r="AJ275" s="77"/>
      <c r="AK275" s="52" t="s">
        <v>124</v>
      </c>
      <c r="AL275" s="52" t="s">
        <v>124</v>
      </c>
      <c r="AM275" s="53" t="s">
        <v>124</v>
      </c>
      <c r="AN275" s="14">
        <v>0</v>
      </c>
      <c r="AO275" s="15">
        <v>0</v>
      </c>
      <c r="AP275" s="15">
        <v>1</v>
      </c>
      <c r="AQ275" s="15">
        <v>0</v>
      </c>
      <c r="AR275" s="15">
        <v>0</v>
      </c>
      <c r="AS275" s="15">
        <v>0</v>
      </c>
      <c r="AT275" s="16">
        <f t="shared" si="11"/>
        <v>1</v>
      </c>
      <c r="AU275" s="14" t="s">
        <v>48</v>
      </c>
      <c r="AV275" s="15" t="s">
        <v>48</v>
      </c>
      <c r="AW275" s="15" t="s">
        <v>48</v>
      </c>
      <c r="AX275" s="15" t="s">
        <v>48</v>
      </c>
      <c r="AY275" s="16" t="s">
        <v>48</v>
      </c>
      <c r="AZ275" s="15" t="s">
        <v>48</v>
      </c>
      <c r="BA275" s="15" t="s">
        <v>48</v>
      </c>
      <c r="BB275" s="15" t="s">
        <v>48</v>
      </c>
      <c r="BC275" s="15" t="s">
        <v>48</v>
      </c>
      <c r="BD275" s="15" t="s">
        <v>48</v>
      </c>
      <c r="BE275" s="15" t="s">
        <v>48</v>
      </c>
      <c r="BF275" s="17" t="s">
        <v>47</v>
      </c>
      <c r="BG275" s="13" t="s">
        <v>47</v>
      </c>
      <c r="BH275" s="13" t="s">
        <v>47</v>
      </c>
      <c r="BI275" s="13" t="s">
        <v>47</v>
      </c>
      <c r="BJ275" s="13" t="s">
        <v>47</v>
      </c>
      <c r="BK275" s="13" t="s">
        <v>47</v>
      </c>
      <c r="BL275" s="13" t="s">
        <v>47</v>
      </c>
      <c r="BM275" s="19" t="s">
        <v>47</v>
      </c>
      <c r="BN275" s="14">
        <v>0</v>
      </c>
      <c r="BO275" s="15">
        <v>0</v>
      </c>
      <c r="BP275" s="15">
        <v>0</v>
      </c>
      <c r="BQ275" s="16">
        <v>0</v>
      </c>
    </row>
    <row r="276" spans="1:69" ht="42.75" x14ac:dyDescent="0.45">
      <c r="A276" s="14" t="s">
        <v>328</v>
      </c>
      <c r="B276" s="15" t="s">
        <v>518</v>
      </c>
      <c r="C276" s="15">
        <v>23</v>
      </c>
      <c r="D276" s="15" t="s">
        <v>563</v>
      </c>
      <c r="E276" s="15" t="s">
        <v>222</v>
      </c>
      <c r="F276" s="15">
        <v>275</v>
      </c>
      <c r="G276" s="15" t="s">
        <v>600</v>
      </c>
      <c r="H276" s="14" t="s">
        <v>700</v>
      </c>
      <c r="I276" s="15" t="s">
        <v>55</v>
      </c>
      <c r="J276" s="15">
        <v>2021</v>
      </c>
      <c r="K276" s="15" t="s">
        <v>523</v>
      </c>
      <c r="L276" s="15" t="s">
        <v>48</v>
      </c>
      <c r="M276" s="15" t="s">
        <v>48</v>
      </c>
      <c r="N276" s="15" t="s">
        <v>48</v>
      </c>
      <c r="O276" s="15" t="s">
        <v>48</v>
      </c>
      <c r="P276" s="15" t="s">
        <v>48</v>
      </c>
      <c r="Q276" s="15" t="s">
        <v>48</v>
      </c>
      <c r="R276" s="15" t="s">
        <v>48</v>
      </c>
      <c r="S276" s="15" t="s">
        <v>48</v>
      </c>
      <c r="T276" s="15" t="s">
        <v>48</v>
      </c>
      <c r="U276" s="15" t="s">
        <v>48</v>
      </c>
      <c r="V276" s="15" t="s">
        <v>48</v>
      </c>
      <c r="W276" s="15" t="s">
        <v>48</v>
      </c>
      <c r="X276" s="15" t="s">
        <v>48</v>
      </c>
      <c r="Y276" s="15" t="s">
        <v>48</v>
      </c>
      <c r="Z276" s="15" t="s">
        <v>48</v>
      </c>
      <c r="AA276" s="15" t="s">
        <v>48</v>
      </c>
      <c r="AB276" s="15" t="s">
        <v>48</v>
      </c>
      <c r="AC276" s="15" t="s">
        <v>48</v>
      </c>
      <c r="AD276" s="15" t="s">
        <v>48</v>
      </c>
      <c r="AE276" s="15" t="s">
        <v>48</v>
      </c>
      <c r="AF276" s="15" t="s">
        <v>48</v>
      </c>
      <c r="AG276" s="32">
        <v>2162.1</v>
      </c>
      <c r="AH276" s="32" t="s">
        <v>48</v>
      </c>
      <c r="AI276" s="15" t="s">
        <v>48</v>
      </c>
      <c r="AJ276" s="77"/>
      <c r="AK276" s="15" t="s">
        <v>124</v>
      </c>
      <c r="AL276" s="15" t="s">
        <v>124</v>
      </c>
      <c r="AM276" s="16" t="s">
        <v>124</v>
      </c>
      <c r="AN276" s="80">
        <v>0</v>
      </c>
      <c r="AO276" s="15">
        <v>0</v>
      </c>
      <c r="AP276" s="15">
        <v>1</v>
      </c>
      <c r="AQ276" s="15">
        <v>0</v>
      </c>
      <c r="AR276" s="15">
        <v>0</v>
      </c>
      <c r="AS276" s="32">
        <v>1</v>
      </c>
      <c r="AT276" s="16">
        <f t="shared" si="11"/>
        <v>2</v>
      </c>
      <c r="AU276" s="14" t="s">
        <v>48</v>
      </c>
      <c r="AV276" s="15" t="s">
        <v>48</v>
      </c>
      <c r="AW276" s="15" t="s">
        <v>48</v>
      </c>
      <c r="AX276" s="15" t="s">
        <v>48</v>
      </c>
      <c r="AY276" s="16" t="s">
        <v>48</v>
      </c>
      <c r="AZ276" s="15" t="s">
        <v>700</v>
      </c>
      <c r="BA276" s="15" t="s">
        <v>601</v>
      </c>
      <c r="BB276" s="15" t="s">
        <v>47</v>
      </c>
      <c r="BC276" s="15" t="s">
        <v>602</v>
      </c>
      <c r="BD276" s="15" t="s">
        <v>603</v>
      </c>
      <c r="BE276" s="15" t="s">
        <v>47</v>
      </c>
      <c r="BF276" s="17" t="s">
        <v>47</v>
      </c>
      <c r="BG276" s="13" t="s">
        <v>47</v>
      </c>
      <c r="BH276" s="13" t="s">
        <v>47</v>
      </c>
      <c r="BI276" s="13" t="s">
        <v>47</v>
      </c>
      <c r="BJ276" s="13" t="s">
        <v>47</v>
      </c>
      <c r="BK276" s="13" t="s">
        <v>47</v>
      </c>
      <c r="BL276" s="13" t="s">
        <v>47</v>
      </c>
      <c r="BM276" s="19" t="s">
        <v>47</v>
      </c>
      <c r="BN276" s="14">
        <v>0</v>
      </c>
      <c r="BO276" s="15">
        <v>1</v>
      </c>
      <c r="BP276" s="15">
        <v>0</v>
      </c>
      <c r="BQ276" s="16">
        <v>1</v>
      </c>
    </row>
    <row r="277" spans="1:69" ht="57" x14ac:dyDescent="0.45">
      <c r="A277" s="14" t="s">
        <v>328</v>
      </c>
      <c r="B277" s="15" t="s">
        <v>518</v>
      </c>
      <c r="C277" s="15">
        <v>23</v>
      </c>
      <c r="D277" s="15" t="s">
        <v>563</v>
      </c>
      <c r="E277" s="15" t="s">
        <v>225</v>
      </c>
      <c r="F277" s="33">
        <v>276</v>
      </c>
      <c r="G277" s="15" t="s">
        <v>589</v>
      </c>
      <c r="H277" s="14" t="s">
        <v>48</v>
      </c>
      <c r="I277" s="15" t="s">
        <v>48</v>
      </c>
      <c r="J277" s="15" t="s">
        <v>48</v>
      </c>
      <c r="K277" s="15" t="s">
        <v>48</v>
      </c>
      <c r="L277" s="15" t="s">
        <v>48</v>
      </c>
      <c r="M277" s="15" t="s">
        <v>48</v>
      </c>
      <c r="N277" s="15" t="s">
        <v>48</v>
      </c>
      <c r="O277" s="15" t="s">
        <v>48</v>
      </c>
      <c r="P277" s="15" t="s">
        <v>48</v>
      </c>
      <c r="Q277" s="15" t="s">
        <v>48</v>
      </c>
      <c r="R277" s="15" t="s">
        <v>48</v>
      </c>
      <c r="S277" s="15" t="s">
        <v>48</v>
      </c>
      <c r="T277" s="15" t="s">
        <v>48</v>
      </c>
      <c r="U277" s="15" t="s">
        <v>48</v>
      </c>
      <c r="V277" s="15" t="s">
        <v>48</v>
      </c>
      <c r="W277" s="15" t="s">
        <v>48</v>
      </c>
      <c r="X277" s="15" t="s">
        <v>48</v>
      </c>
      <c r="Y277" s="15" t="s">
        <v>48</v>
      </c>
      <c r="Z277" s="15" t="s">
        <v>48</v>
      </c>
      <c r="AA277" s="15" t="s">
        <v>48</v>
      </c>
      <c r="AB277" s="15" t="s">
        <v>48</v>
      </c>
      <c r="AC277" s="15" t="s">
        <v>48</v>
      </c>
      <c r="AD277" s="15" t="s">
        <v>48</v>
      </c>
      <c r="AE277" s="15" t="s">
        <v>48</v>
      </c>
      <c r="AF277" s="15" t="s">
        <v>48</v>
      </c>
      <c r="AG277" s="15" t="s">
        <v>48</v>
      </c>
      <c r="AH277" s="15" t="s">
        <v>48</v>
      </c>
      <c r="AI277" s="15" t="s">
        <v>48</v>
      </c>
      <c r="AJ277" s="73" t="s">
        <v>48</v>
      </c>
      <c r="AK277" s="15" t="s">
        <v>48</v>
      </c>
      <c r="AL277" s="15" t="s">
        <v>48</v>
      </c>
      <c r="AM277" s="16" t="s">
        <v>48</v>
      </c>
      <c r="AN277" s="17" t="s">
        <v>47</v>
      </c>
      <c r="AO277" s="13" t="s">
        <v>47</v>
      </c>
      <c r="AP277" s="13" t="s">
        <v>47</v>
      </c>
      <c r="AQ277" s="13" t="s">
        <v>47</v>
      </c>
      <c r="AR277" s="13" t="s">
        <v>47</v>
      </c>
      <c r="AS277" s="13" t="s">
        <v>47</v>
      </c>
      <c r="AT277" s="15" t="s">
        <v>48</v>
      </c>
      <c r="AU277" s="14" t="s">
        <v>537</v>
      </c>
      <c r="AV277" s="15" t="s">
        <v>48</v>
      </c>
      <c r="AW277" s="15" t="s">
        <v>48</v>
      </c>
      <c r="AX277" s="15" t="s">
        <v>551</v>
      </c>
      <c r="AY277" s="16" t="s">
        <v>48</v>
      </c>
      <c r="AZ277" s="15" t="s">
        <v>48</v>
      </c>
      <c r="BA277" s="15" t="s">
        <v>48</v>
      </c>
      <c r="BB277" s="15" t="s">
        <v>48</v>
      </c>
      <c r="BC277" s="15" t="s">
        <v>48</v>
      </c>
      <c r="BD277" s="15" t="s">
        <v>48</v>
      </c>
      <c r="BE277" s="15" t="s">
        <v>48</v>
      </c>
      <c r="BF277" s="17" t="s">
        <v>47</v>
      </c>
      <c r="BG277" s="13" t="s">
        <v>47</v>
      </c>
      <c r="BH277" s="13" t="s">
        <v>47</v>
      </c>
      <c r="BI277" s="13" t="s">
        <v>47</v>
      </c>
      <c r="BJ277" s="13" t="s">
        <v>47</v>
      </c>
      <c r="BK277" s="13" t="s">
        <v>47</v>
      </c>
      <c r="BL277" s="13" t="s">
        <v>47</v>
      </c>
      <c r="BM277" s="19" t="s">
        <v>47</v>
      </c>
      <c r="BN277" s="14">
        <v>1</v>
      </c>
      <c r="BO277" s="15">
        <v>0</v>
      </c>
      <c r="BP277" s="15">
        <v>0</v>
      </c>
      <c r="BQ277" s="16">
        <v>1</v>
      </c>
    </row>
    <row r="278" spans="1:69" ht="57" x14ac:dyDescent="0.45">
      <c r="A278" s="14" t="s">
        <v>328</v>
      </c>
      <c r="B278" s="15" t="s">
        <v>518</v>
      </c>
      <c r="C278" s="15">
        <v>23</v>
      </c>
      <c r="D278" s="15" t="s">
        <v>563</v>
      </c>
      <c r="E278" s="15" t="s">
        <v>226</v>
      </c>
      <c r="F278" s="15">
        <v>277</v>
      </c>
      <c r="G278" s="15" t="s">
        <v>589</v>
      </c>
      <c r="H278" s="14" t="s">
        <v>48</v>
      </c>
      <c r="I278" s="15" t="s">
        <v>48</v>
      </c>
      <c r="J278" s="15" t="s">
        <v>48</v>
      </c>
      <c r="K278" s="15" t="s">
        <v>48</v>
      </c>
      <c r="L278" s="15" t="s">
        <v>48</v>
      </c>
      <c r="M278" s="15" t="s">
        <v>48</v>
      </c>
      <c r="N278" s="15" t="s">
        <v>48</v>
      </c>
      <c r="O278" s="15" t="s">
        <v>48</v>
      </c>
      <c r="P278" s="15" t="s">
        <v>48</v>
      </c>
      <c r="Q278" s="15" t="s">
        <v>48</v>
      </c>
      <c r="R278" s="15" t="s">
        <v>48</v>
      </c>
      <c r="S278" s="15" t="s">
        <v>48</v>
      </c>
      <c r="T278" s="15" t="s">
        <v>48</v>
      </c>
      <c r="U278" s="15" t="s">
        <v>48</v>
      </c>
      <c r="V278" s="15" t="s">
        <v>48</v>
      </c>
      <c r="W278" s="15" t="s">
        <v>48</v>
      </c>
      <c r="X278" s="15" t="s">
        <v>48</v>
      </c>
      <c r="Y278" s="15" t="s">
        <v>48</v>
      </c>
      <c r="Z278" s="15" t="s">
        <v>48</v>
      </c>
      <c r="AA278" s="15" t="s">
        <v>48</v>
      </c>
      <c r="AB278" s="15" t="s">
        <v>48</v>
      </c>
      <c r="AC278" s="15" t="s">
        <v>48</v>
      </c>
      <c r="AD278" s="15" t="s">
        <v>48</v>
      </c>
      <c r="AE278" s="15" t="s">
        <v>48</v>
      </c>
      <c r="AF278" s="15" t="s">
        <v>48</v>
      </c>
      <c r="AG278" s="15" t="s">
        <v>48</v>
      </c>
      <c r="AH278" s="15" t="s">
        <v>48</v>
      </c>
      <c r="AI278" s="15" t="s">
        <v>48</v>
      </c>
      <c r="AJ278" s="73" t="s">
        <v>48</v>
      </c>
      <c r="AK278" s="15" t="s">
        <v>48</v>
      </c>
      <c r="AL278" s="15" t="s">
        <v>48</v>
      </c>
      <c r="AM278" s="16" t="s">
        <v>48</v>
      </c>
      <c r="AN278" s="17" t="s">
        <v>47</v>
      </c>
      <c r="AO278" s="13" t="s">
        <v>47</v>
      </c>
      <c r="AP278" s="13" t="s">
        <v>47</v>
      </c>
      <c r="AQ278" s="13" t="s">
        <v>47</v>
      </c>
      <c r="AR278" s="13" t="s">
        <v>47</v>
      </c>
      <c r="AS278" s="13" t="s">
        <v>47</v>
      </c>
      <c r="AT278" s="15" t="s">
        <v>48</v>
      </c>
      <c r="AU278" s="14" t="s">
        <v>537</v>
      </c>
      <c r="AV278" s="15" t="s">
        <v>48</v>
      </c>
      <c r="AW278" s="15" t="s">
        <v>48</v>
      </c>
      <c r="AX278" s="15" t="s">
        <v>551</v>
      </c>
      <c r="AY278" s="16" t="s">
        <v>48</v>
      </c>
      <c r="AZ278" s="15" t="s">
        <v>48</v>
      </c>
      <c r="BA278" s="15" t="s">
        <v>48</v>
      </c>
      <c r="BB278" s="15" t="s">
        <v>48</v>
      </c>
      <c r="BC278" s="15" t="s">
        <v>48</v>
      </c>
      <c r="BD278" s="15" t="s">
        <v>48</v>
      </c>
      <c r="BE278" s="15" t="s">
        <v>48</v>
      </c>
      <c r="BF278" s="17" t="s">
        <v>47</v>
      </c>
      <c r="BG278" s="13" t="s">
        <v>47</v>
      </c>
      <c r="BH278" s="13" t="s">
        <v>47</v>
      </c>
      <c r="BI278" s="13" t="s">
        <v>47</v>
      </c>
      <c r="BJ278" s="13" t="s">
        <v>47</v>
      </c>
      <c r="BK278" s="13" t="s">
        <v>47</v>
      </c>
      <c r="BL278" s="13" t="s">
        <v>47</v>
      </c>
      <c r="BM278" s="19" t="s">
        <v>47</v>
      </c>
      <c r="BN278" s="14">
        <v>1</v>
      </c>
      <c r="BO278" s="15">
        <v>0</v>
      </c>
      <c r="BP278" s="15">
        <v>0</v>
      </c>
      <c r="BQ278" s="16">
        <v>1</v>
      </c>
    </row>
    <row r="279" spans="1:69" ht="28.5" x14ac:dyDescent="0.45">
      <c r="A279" s="14" t="s">
        <v>328</v>
      </c>
      <c r="B279" s="15" t="s">
        <v>518</v>
      </c>
      <c r="C279" s="15">
        <v>23</v>
      </c>
      <c r="D279" s="15" t="s">
        <v>563</v>
      </c>
      <c r="E279" s="40" t="s">
        <v>604</v>
      </c>
      <c r="F279" s="33">
        <v>278</v>
      </c>
      <c r="G279" s="15" t="s">
        <v>605</v>
      </c>
      <c r="H279" s="14" t="s">
        <v>701</v>
      </c>
      <c r="I279" s="15" t="s">
        <v>72</v>
      </c>
      <c r="J279" s="15">
        <v>2004</v>
      </c>
      <c r="K279" s="15" t="s">
        <v>523</v>
      </c>
      <c r="L279" s="32" t="s">
        <v>48</v>
      </c>
      <c r="M279" s="32" t="s">
        <v>48</v>
      </c>
      <c r="N279" s="32" t="s">
        <v>48</v>
      </c>
      <c r="O279" s="32" t="s">
        <v>48</v>
      </c>
      <c r="P279" s="21">
        <v>1676</v>
      </c>
      <c r="Q279" s="21">
        <v>1750.7</v>
      </c>
      <c r="R279" s="21">
        <v>1836.6</v>
      </c>
      <c r="S279" s="21">
        <v>1919.7</v>
      </c>
      <c r="T279" s="21">
        <v>1968.9</v>
      </c>
      <c r="U279" s="21">
        <v>2017.7</v>
      </c>
      <c r="V279" s="21">
        <v>2061.1999999999998</v>
      </c>
      <c r="W279" s="21">
        <v>2081.5</v>
      </c>
      <c r="X279" s="21">
        <v>2116.4</v>
      </c>
      <c r="Y279" s="21">
        <v>2091.8000000000002</v>
      </c>
      <c r="Z279" s="21">
        <v>2059.3000000000002</v>
      </c>
      <c r="AA279" s="21">
        <v>2007.6</v>
      </c>
      <c r="AB279" s="21">
        <v>1976.3</v>
      </c>
      <c r="AC279" s="21">
        <v>1963.8</v>
      </c>
      <c r="AD279" s="21">
        <v>1958.3</v>
      </c>
      <c r="AE279" s="21">
        <v>1959.1</v>
      </c>
      <c r="AF279" s="15" t="s">
        <v>48</v>
      </c>
      <c r="AG279" s="15" t="s">
        <v>48</v>
      </c>
      <c r="AH279" s="15" t="s">
        <v>48</v>
      </c>
      <c r="AI279" s="15" t="s">
        <v>48</v>
      </c>
      <c r="AJ279" s="71"/>
      <c r="AK279" s="13" t="s">
        <v>45</v>
      </c>
      <c r="AL279" s="13" t="s">
        <v>46</v>
      </c>
      <c r="AM279" s="19"/>
      <c r="AN279" s="14">
        <v>1</v>
      </c>
      <c r="AO279" s="15">
        <v>1</v>
      </c>
      <c r="AP279" s="15">
        <v>1</v>
      </c>
      <c r="AQ279" s="15">
        <v>1</v>
      </c>
      <c r="AR279" s="15">
        <v>0</v>
      </c>
      <c r="AS279" s="15">
        <v>1</v>
      </c>
      <c r="AT279" s="16">
        <f>SUM(AN279:AS279)</f>
        <v>5</v>
      </c>
      <c r="AU279" s="14" t="s">
        <v>48</v>
      </c>
      <c r="AV279" s="15" t="s">
        <v>48</v>
      </c>
      <c r="AW279" s="15" t="s">
        <v>48</v>
      </c>
      <c r="AX279" s="15" t="s">
        <v>48</v>
      </c>
      <c r="AY279" s="16" t="s">
        <v>48</v>
      </c>
      <c r="AZ279" s="15" t="s">
        <v>48</v>
      </c>
      <c r="BA279" s="15" t="s">
        <v>48</v>
      </c>
      <c r="BB279" s="15" t="s">
        <v>48</v>
      </c>
      <c r="BC279" s="15" t="s">
        <v>48</v>
      </c>
      <c r="BD279" s="15" t="s">
        <v>48</v>
      </c>
      <c r="BE279" s="15" t="s">
        <v>48</v>
      </c>
      <c r="BF279" s="17" t="s">
        <v>47</v>
      </c>
      <c r="BG279" s="13" t="s">
        <v>47</v>
      </c>
      <c r="BH279" s="13" t="s">
        <v>47</v>
      </c>
      <c r="BI279" s="13" t="s">
        <v>47</v>
      </c>
      <c r="BJ279" s="13" t="s">
        <v>47</v>
      </c>
      <c r="BK279" s="13" t="s">
        <v>47</v>
      </c>
      <c r="BL279" s="13" t="s">
        <v>47</v>
      </c>
      <c r="BM279" s="19" t="s">
        <v>47</v>
      </c>
      <c r="BN279" s="14">
        <v>0</v>
      </c>
      <c r="BO279" s="15">
        <v>0</v>
      </c>
      <c r="BP279" s="15">
        <v>0</v>
      </c>
      <c r="BQ279" s="16">
        <v>0</v>
      </c>
    </row>
    <row r="280" spans="1:69" ht="28.5" x14ac:dyDescent="0.45">
      <c r="A280" s="14" t="s">
        <v>328</v>
      </c>
      <c r="B280" s="15" t="s">
        <v>518</v>
      </c>
      <c r="C280" s="15">
        <v>23</v>
      </c>
      <c r="D280" s="15" t="s">
        <v>563</v>
      </c>
      <c r="E280" s="40" t="s">
        <v>604</v>
      </c>
      <c r="F280" s="15">
        <v>279</v>
      </c>
      <c r="G280" s="15" t="s">
        <v>606</v>
      </c>
      <c r="H280" s="14" t="s">
        <v>701</v>
      </c>
      <c r="I280" s="15" t="s">
        <v>72</v>
      </c>
      <c r="J280" s="15">
        <v>2004</v>
      </c>
      <c r="K280" s="15" t="s">
        <v>523</v>
      </c>
      <c r="L280" s="32" t="s">
        <v>48</v>
      </c>
      <c r="M280" s="32" t="s">
        <v>48</v>
      </c>
      <c r="N280" s="32" t="s">
        <v>48</v>
      </c>
      <c r="O280" s="32" t="s">
        <v>48</v>
      </c>
      <c r="P280" s="21">
        <v>1603.9</v>
      </c>
      <c r="Q280" s="21">
        <v>1639.2</v>
      </c>
      <c r="R280" s="21">
        <v>1676.7</v>
      </c>
      <c r="S280" s="21">
        <v>1722</v>
      </c>
      <c r="T280" s="21">
        <v>1782.3</v>
      </c>
      <c r="U280" s="21">
        <v>1843.4</v>
      </c>
      <c r="V280" s="21">
        <v>1889.5</v>
      </c>
      <c r="W280" s="21">
        <v>1923.4</v>
      </c>
      <c r="X280" s="21">
        <v>1961.9</v>
      </c>
      <c r="Y280" s="21">
        <v>1956.1</v>
      </c>
      <c r="Z280" s="21">
        <v>1938.4</v>
      </c>
      <c r="AA280" s="21">
        <v>1920.8</v>
      </c>
      <c r="AB280" s="21">
        <v>1905</v>
      </c>
      <c r="AC280" s="21">
        <v>1892.8</v>
      </c>
      <c r="AD280" s="21">
        <v>1875</v>
      </c>
      <c r="AE280" s="21">
        <v>1855.6</v>
      </c>
      <c r="AF280" s="15" t="s">
        <v>48</v>
      </c>
      <c r="AG280" s="15" t="s">
        <v>48</v>
      </c>
      <c r="AH280" s="15" t="s">
        <v>48</v>
      </c>
      <c r="AI280" s="15" t="s">
        <v>48</v>
      </c>
      <c r="AJ280" s="71"/>
      <c r="AK280" s="13" t="s">
        <v>45</v>
      </c>
      <c r="AL280" s="13" t="s">
        <v>46</v>
      </c>
      <c r="AM280" s="19"/>
      <c r="AN280" s="14">
        <v>1</v>
      </c>
      <c r="AO280" s="15">
        <v>1</v>
      </c>
      <c r="AP280" s="15">
        <v>1</v>
      </c>
      <c r="AQ280" s="15">
        <v>1</v>
      </c>
      <c r="AR280" s="15">
        <v>0</v>
      </c>
      <c r="AS280" s="15">
        <v>1</v>
      </c>
      <c r="AT280" s="16">
        <f>SUM(AN280:AS280)</f>
        <v>5</v>
      </c>
      <c r="AU280" s="14" t="s">
        <v>48</v>
      </c>
      <c r="AV280" s="15" t="s">
        <v>48</v>
      </c>
      <c r="AW280" s="15" t="s">
        <v>48</v>
      </c>
      <c r="AX280" s="15" t="s">
        <v>48</v>
      </c>
      <c r="AY280" s="16" t="s">
        <v>48</v>
      </c>
      <c r="AZ280" s="15" t="s">
        <v>48</v>
      </c>
      <c r="BA280" s="15" t="s">
        <v>48</v>
      </c>
      <c r="BB280" s="15" t="s">
        <v>48</v>
      </c>
      <c r="BC280" s="15" t="s">
        <v>48</v>
      </c>
      <c r="BD280" s="15" t="s">
        <v>48</v>
      </c>
      <c r="BE280" s="15" t="s">
        <v>48</v>
      </c>
      <c r="BF280" s="17" t="s">
        <v>47</v>
      </c>
      <c r="BG280" s="13" t="s">
        <v>47</v>
      </c>
      <c r="BH280" s="13" t="s">
        <v>47</v>
      </c>
      <c r="BI280" s="13" t="s">
        <v>47</v>
      </c>
      <c r="BJ280" s="13" t="s">
        <v>47</v>
      </c>
      <c r="BK280" s="13" t="s">
        <v>47</v>
      </c>
      <c r="BL280" s="13" t="s">
        <v>47</v>
      </c>
      <c r="BM280" s="19" t="s">
        <v>47</v>
      </c>
      <c r="BN280" s="14">
        <v>0</v>
      </c>
      <c r="BO280" s="15">
        <v>0</v>
      </c>
      <c r="BP280" s="15">
        <v>0</v>
      </c>
      <c r="BQ280" s="16">
        <v>0</v>
      </c>
    </row>
    <row r="281" spans="1:69" ht="57" x14ac:dyDescent="0.45">
      <c r="A281" s="14" t="s">
        <v>328</v>
      </c>
      <c r="B281" s="15" t="s">
        <v>518</v>
      </c>
      <c r="C281" s="15">
        <v>23</v>
      </c>
      <c r="D281" s="15" t="s">
        <v>563</v>
      </c>
      <c r="E281" s="40" t="s">
        <v>227</v>
      </c>
      <c r="F281" s="33">
        <v>280</v>
      </c>
      <c r="G281" s="15" t="s">
        <v>589</v>
      </c>
      <c r="H281" s="14" t="s">
        <v>48</v>
      </c>
      <c r="I281" s="15" t="s">
        <v>48</v>
      </c>
      <c r="J281" s="15" t="s">
        <v>48</v>
      </c>
      <c r="K281" s="15" t="s">
        <v>48</v>
      </c>
      <c r="L281" s="15" t="s">
        <v>48</v>
      </c>
      <c r="M281" s="15" t="s">
        <v>48</v>
      </c>
      <c r="N281" s="15" t="s">
        <v>48</v>
      </c>
      <c r="O281" s="15" t="s">
        <v>48</v>
      </c>
      <c r="P281" s="15" t="s">
        <v>48</v>
      </c>
      <c r="Q281" s="15" t="s">
        <v>48</v>
      </c>
      <c r="R281" s="15" t="s">
        <v>48</v>
      </c>
      <c r="S281" s="15" t="s">
        <v>48</v>
      </c>
      <c r="T281" s="15" t="s">
        <v>48</v>
      </c>
      <c r="U281" s="15" t="s">
        <v>48</v>
      </c>
      <c r="V281" s="15" t="s">
        <v>48</v>
      </c>
      <c r="W281" s="15" t="s">
        <v>48</v>
      </c>
      <c r="X281" s="15" t="s">
        <v>48</v>
      </c>
      <c r="Y281" s="15" t="s">
        <v>48</v>
      </c>
      <c r="Z281" s="15" t="s">
        <v>48</v>
      </c>
      <c r="AA281" s="15" t="s">
        <v>48</v>
      </c>
      <c r="AB281" s="15" t="s">
        <v>48</v>
      </c>
      <c r="AC281" s="15" t="s">
        <v>48</v>
      </c>
      <c r="AD281" s="15" t="s">
        <v>48</v>
      </c>
      <c r="AE281" s="15" t="s">
        <v>48</v>
      </c>
      <c r="AF281" s="15" t="s">
        <v>48</v>
      </c>
      <c r="AG281" s="15" t="s">
        <v>48</v>
      </c>
      <c r="AH281" s="15" t="s">
        <v>48</v>
      </c>
      <c r="AI281" s="15" t="s">
        <v>48</v>
      </c>
      <c r="AJ281" s="73" t="s">
        <v>48</v>
      </c>
      <c r="AK281" s="15" t="s">
        <v>48</v>
      </c>
      <c r="AL281" s="15" t="s">
        <v>48</v>
      </c>
      <c r="AM281" s="16" t="s">
        <v>48</v>
      </c>
      <c r="AN281" s="17" t="s">
        <v>47</v>
      </c>
      <c r="AO281" s="13" t="s">
        <v>47</v>
      </c>
      <c r="AP281" s="13" t="s">
        <v>47</v>
      </c>
      <c r="AQ281" s="13" t="s">
        <v>47</v>
      </c>
      <c r="AR281" s="13" t="s">
        <v>47</v>
      </c>
      <c r="AS281" s="13" t="s">
        <v>47</v>
      </c>
      <c r="AT281" s="15" t="s">
        <v>48</v>
      </c>
      <c r="AU281" s="14" t="s">
        <v>537</v>
      </c>
      <c r="AV281" s="15" t="s">
        <v>48</v>
      </c>
      <c r="AW281" s="15" t="s">
        <v>48</v>
      </c>
      <c r="AX281" s="15" t="s">
        <v>551</v>
      </c>
      <c r="AY281" s="16" t="s">
        <v>48</v>
      </c>
      <c r="AZ281" s="15" t="s">
        <v>48</v>
      </c>
      <c r="BA281" s="15" t="s">
        <v>48</v>
      </c>
      <c r="BB281" s="15" t="s">
        <v>48</v>
      </c>
      <c r="BC281" s="15" t="s">
        <v>48</v>
      </c>
      <c r="BD281" s="15" t="s">
        <v>48</v>
      </c>
      <c r="BE281" s="15" t="s">
        <v>48</v>
      </c>
      <c r="BF281" s="17" t="s">
        <v>47</v>
      </c>
      <c r="BG281" s="13" t="s">
        <v>47</v>
      </c>
      <c r="BH281" s="13" t="s">
        <v>47</v>
      </c>
      <c r="BI281" s="13" t="s">
        <v>47</v>
      </c>
      <c r="BJ281" s="13" t="s">
        <v>47</v>
      </c>
      <c r="BK281" s="13" t="s">
        <v>47</v>
      </c>
      <c r="BL281" s="13" t="s">
        <v>47</v>
      </c>
      <c r="BM281" s="19" t="s">
        <v>47</v>
      </c>
      <c r="BN281" s="14">
        <v>1</v>
      </c>
      <c r="BO281" s="15">
        <v>0</v>
      </c>
      <c r="BP281" s="15">
        <v>0</v>
      </c>
      <c r="BQ281" s="16">
        <v>1</v>
      </c>
    </row>
    <row r="282" spans="1:69" ht="57" x14ac:dyDescent="0.45">
      <c r="A282" s="14" t="s">
        <v>328</v>
      </c>
      <c r="B282" s="15" t="s">
        <v>518</v>
      </c>
      <c r="C282" s="15">
        <v>23</v>
      </c>
      <c r="D282" s="15" t="s">
        <v>563</v>
      </c>
      <c r="E282" s="15" t="s">
        <v>229</v>
      </c>
      <c r="F282" s="15">
        <v>281</v>
      </c>
      <c r="G282" s="15" t="s">
        <v>589</v>
      </c>
      <c r="H282" s="14" t="s">
        <v>48</v>
      </c>
      <c r="I282" s="15" t="s">
        <v>48</v>
      </c>
      <c r="J282" s="15" t="s">
        <v>48</v>
      </c>
      <c r="K282" s="15" t="s">
        <v>48</v>
      </c>
      <c r="L282" s="15" t="s">
        <v>48</v>
      </c>
      <c r="M282" s="15" t="s">
        <v>48</v>
      </c>
      <c r="N282" s="15" t="s">
        <v>48</v>
      </c>
      <c r="O282" s="15" t="s">
        <v>48</v>
      </c>
      <c r="P282" s="15" t="s">
        <v>48</v>
      </c>
      <c r="Q282" s="15" t="s">
        <v>48</v>
      </c>
      <c r="R282" s="15" t="s">
        <v>48</v>
      </c>
      <c r="S282" s="15" t="s">
        <v>48</v>
      </c>
      <c r="T282" s="15" t="s">
        <v>48</v>
      </c>
      <c r="U282" s="15" t="s">
        <v>48</v>
      </c>
      <c r="V282" s="15" t="s">
        <v>48</v>
      </c>
      <c r="W282" s="15" t="s">
        <v>48</v>
      </c>
      <c r="X282" s="15" t="s">
        <v>48</v>
      </c>
      <c r="Y282" s="15" t="s">
        <v>48</v>
      </c>
      <c r="Z282" s="15" t="s">
        <v>48</v>
      </c>
      <c r="AA282" s="15" t="s">
        <v>48</v>
      </c>
      <c r="AB282" s="15" t="s">
        <v>48</v>
      </c>
      <c r="AC282" s="15" t="s">
        <v>48</v>
      </c>
      <c r="AD282" s="15" t="s">
        <v>48</v>
      </c>
      <c r="AE282" s="15" t="s">
        <v>48</v>
      </c>
      <c r="AF282" s="15" t="s">
        <v>48</v>
      </c>
      <c r="AG282" s="15" t="s">
        <v>48</v>
      </c>
      <c r="AH282" s="15" t="s">
        <v>48</v>
      </c>
      <c r="AI282" s="15" t="s">
        <v>48</v>
      </c>
      <c r="AJ282" s="73" t="s">
        <v>48</v>
      </c>
      <c r="AK282" s="67" t="s">
        <v>48</v>
      </c>
      <c r="AL282" s="23" t="s">
        <v>48</v>
      </c>
      <c r="AM282" s="47" t="s">
        <v>48</v>
      </c>
      <c r="AN282" s="17" t="s">
        <v>47</v>
      </c>
      <c r="AO282" s="13" t="s">
        <v>47</v>
      </c>
      <c r="AP282" s="13" t="s">
        <v>47</v>
      </c>
      <c r="AQ282" s="13" t="s">
        <v>47</v>
      </c>
      <c r="AR282" s="13" t="s">
        <v>47</v>
      </c>
      <c r="AS282" s="13" t="s">
        <v>47</v>
      </c>
      <c r="AT282" s="15" t="s">
        <v>48</v>
      </c>
      <c r="AU282" s="14" t="s">
        <v>537</v>
      </c>
      <c r="AV282" s="15" t="s">
        <v>48</v>
      </c>
      <c r="AW282" s="15" t="s">
        <v>48</v>
      </c>
      <c r="AX282" s="15" t="s">
        <v>551</v>
      </c>
      <c r="AY282" s="16" t="s">
        <v>48</v>
      </c>
      <c r="AZ282" s="15" t="s">
        <v>48</v>
      </c>
      <c r="BA282" s="15" t="s">
        <v>48</v>
      </c>
      <c r="BB282" s="15" t="s">
        <v>48</v>
      </c>
      <c r="BC282" s="15" t="s">
        <v>48</v>
      </c>
      <c r="BD282" s="15" t="s">
        <v>48</v>
      </c>
      <c r="BE282" s="15" t="s">
        <v>48</v>
      </c>
      <c r="BF282" s="17" t="s">
        <v>47</v>
      </c>
      <c r="BG282" s="13" t="s">
        <v>47</v>
      </c>
      <c r="BH282" s="13" t="s">
        <v>47</v>
      </c>
      <c r="BI282" s="13" t="s">
        <v>47</v>
      </c>
      <c r="BJ282" s="13" t="s">
        <v>47</v>
      </c>
      <c r="BK282" s="13" t="s">
        <v>47</v>
      </c>
      <c r="BL282" s="13" t="s">
        <v>47</v>
      </c>
      <c r="BM282" s="19" t="s">
        <v>47</v>
      </c>
      <c r="BN282" s="14">
        <v>1</v>
      </c>
      <c r="BO282" s="15">
        <v>0</v>
      </c>
      <c r="BP282" s="15">
        <v>0</v>
      </c>
      <c r="BQ282" s="16">
        <v>1</v>
      </c>
    </row>
    <row r="283" spans="1:69" ht="28.5" x14ac:dyDescent="0.45">
      <c r="A283" s="14" t="s">
        <v>328</v>
      </c>
      <c r="B283" s="15" t="s">
        <v>518</v>
      </c>
      <c r="C283" s="15">
        <v>23</v>
      </c>
      <c r="D283" s="15" t="s">
        <v>563</v>
      </c>
      <c r="E283" s="15" t="s">
        <v>229</v>
      </c>
      <c r="F283" s="33">
        <v>282</v>
      </c>
      <c r="G283" s="15" t="s">
        <v>607</v>
      </c>
      <c r="H283" s="14" t="s">
        <v>591</v>
      </c>
      <c r="I283" s="15" t="s">
        <v>55</v>
      </c>
      <c r="J283" s="15">
        <v>2014</v>
      </c>
      <c r="K283" s="15" t="s">
        <v>56</v>
      </c>
      <c r="L283" s="32" t="s">
        <v>48</v>
      </c>
      <c r="M283" s="32" t="s">
        <v>48</v>
      </c>
      <c r="N283" s="32" t="s">
        <v>48</v>
      </c>
      <c r="O283" s="32" t="s">
        <v>48</v>
      </c>
      <c r="P283" s="32" t="s">
        <v>48</v>
      </c>
      <c r="Q283" s="32" t="s">
        <v>48</v>
      </c>
      <c r="R283" s="32" t="s">
        <v>48</v>
      </c>
      <c r="S283" s="32" t="s">
        <v>48</v>
      </c>
      <c r="T283" s="32" t="s">
        <v>48</v>
      </c>
      <c r="U283" s="32" t="s">
        <v>48</v>
      </c>
      <c r="V283" s="32" t="s">
        <v>48</v>
      </c>
      <c r="W283" s="32" t="s">
        <v>48</v>
      </c>
      <c r="X283" s="32" t="s">
        <v>48</v>
      </c>
      <c r="Y283" s="32" t="s">
        <v>48</v>
      </c>
      <c r="Z283" s="15">
        <v>7.2</v>
      </c>
      <c r="AA283" s="35" t="s">
        <v>48</v>
      </c>
      <c r="AB283" s="35" t="s">
        <v>48</v>
      </c>
      <c r="AC283" s="35" t="s">
        <v>48</v>
      </c>
      <c r="AD283" s="35" t="s">
        <v>48</v>
      </c>
      <c r="AE283" s="15">
        <v>8.6999999999999993</v>
      </c>
      <c r="AF283" s="15" t="s">
        <v>48</v>
      </c>
      <c r="AG283" s="15" t="s">
        <v>48</v>
      </c>
      <c r="AH283" s="15" t="s">
        <v>48</v>
      </c>
      <c r="AI283" s="15" t="s">
        <v>48</v>
      </c>
      <c r="AJ283" s="71"/>
      <c r="AK283" s="61" t="s">
        <v>59</v>
      </c>
      <c r="AL283" s="13" t="s">
        <v>60</v>
      </c>
      <c r="AM283" s="47" t="s">
        <v>92</v>
      </c>
      <c r="AN283" s="14">
        <v>1</v>
      </c>
      <c r="AO283" s="15">
        <v>0</v>
      </c>
      <c r="AP283" s="15">
        <v>1</v>
      </c>
      <c r="AQ283" s="15">
        <v>0</v>
      </c>
      <c r="AR283" s="15">
        <v>0</v>
      </c>
      <c r="AS283" s="15">
        <v>1</v>
      </c>
      <c r="AT283" s="16">
        <f t="shared" ref="AT283:AT301" si="12">SUM(AN283:AS283)</f>
        <v>3</v>
      </c>
      <c r="AU283" s="15" t="s">
        <v>48</v>
      </c>
      <c r="AV283" s="15" t="s">
        <v>48</v>
      </c>
      <c r="AW283" s="15" t="s">
        <v>48</v>
      </c>
      <c r="AX283" s="15" t="s">
        <v>48</v>
      </c>
      <c r="AY283" s="16" t="s">
        <v>48</v>
      </c>
      <c r="AZ283" s="15" t="s">
        <v>48</v>
      </c>
      <c r="BA283" s="15" t="s">
        <v>48</v>
      </c>
      <c r="BB283" s="15" t="s">
        <v>48</v>
      </c>
      <c r="BC283" s="15" t="s">
        <v>48</v>
      </c>
      <c r="BD283" s="15" t="s">
        <v>48</v>
      </c>
      <c r="BE283" s="15" t="s">
        <v>48</v>
      </c>
      <c r="BF283" s="17" t="s">
        <v>592</v>
      </c>
      <c r="BG283" s="13" t="s">
        <v>406</v>
      </c>
      <c r="BH283" s="35" t="s">
        <v>608</v>
      </c>
      <c r="BI283" s="15">
        <v>7.4</v>
      </c>
      <c r="BJ283" s="15" t="s">
        <v>48</v>
      </c>
      <c r="BK283" s="15" t="s">
        <v>48</v>
      </c>
      <c r="BL283" s="15" t="s">
        <v>48</v>
      </c>
      <c r="BM283" s="15" t="s">
        <v>48</v>
      </c>
      <c r="BN283" s="14">
        <v>0</v>
      </c>
      <c r="BO283" s="15">
        <v>0</v>
      </c>
      <c r="BP283" s="15">
        <v>1</v>
      </c>
      <c r="BQ283" s="16">
        <v>1</v>
      </c>
    </row>
    <row r="284" spans="1:69" ht="28.5" x14ac:dyDescent="0.45">
      <c r="A284" s="14" t="s">
        <v>328</v>
      </c>
      <c r="B284" s="15" t="s">
        <v>518</v>
      </c>
      <c r="C284" s="15">
        <v>23</v>
      </c>
      <c r="D284" s="15" t="s">
        <v>563</v>
      </c>
      <c r="E284" s="15" t="s">
        <v>229</v>
      </c>
      <c r="F284" s="15">
        <v>283</v>
      </c>
      <c r="G284" s="15" t="s">
        <v>609</v>
      </c>
      <c r="H284" s="14" t="s">
        <v>762</v>
      </c>
      <c r="I284" s="15" t="s">
        <v>72</v>
      </c>
      <c r="J284" s="15">
        <v>2014</v>
      </c>
      <c r="K284" s="15" t="s">
        <v>523</v>
      </c>
      <c r="L284" s="32" t="s">
        <v>48</v>
      </c>
      <c r="M284" s="32" t="s">
        <v>48</v>
      </c>
      <c r="N284" s="32" t="s">
        <v>48</v>
      </c>
      <c r="O284" s="32" t="s">
        <v>48</v>
      </c>
      <c r="P284" s="32" t="s">
        <v>48</v>
      </c>
      <c r="Q284" s="32" t="s">
        <v>48</v>
      </c>
      <c r="R284" s="32" t="s">
        <v>48</v>
      </c>
      <c r="S284" s="32" t="s">
        <v>48</v>
      </c>
      <c r="T284" s="32" t="s">
        <v>48</v>
      </c>
      <c r="U284" s="32" t="s">
        <v>48</v>
      </c>
      <c r="V284" s="32" t="s">
        <v>48</v>
      </c>
      <c r="W284" s="32" t="s">
        <v>48</v>
      </c>
      <c r="X284" s="32" t="s">
        <v>48</v>
      </c>
      <c r="Y284" s="32" t="s">
        <v>48</v>
      </c>
      <c r="Z284" s="15">
        <v>11.7</v>
      </c>
      <c r="AA284" s="15">
        <v>9.9</v>
      </c>
      <c r="AB284" s="15">
        <v>10.7</v>
      </c>
      <c r="AC284" s="15">
        <v>11.3</v>
      </c>
      <c r="AD284" s="15">
        <v>12.5</v>
      </c>
      <c r="AE284" s="15">
        <v>12.2</v>
      </c>
      <c r="AF284" s="15">
        <v>13.4</v>
      </c>
      <c r="AG284" s="15">
        <v>17.2</v>
      </c>
      <c r="AH284" s="15">
        <v>18.899999999999999</v>
      </c>
      <c r="AI284" s="15" t="s">
        <v>48</v>
      </c>
      <c r="AJ284" s="71"/>
      <c r="AK284" s="61" t="s">
        <v>59</v>
      </c>
      <c r="AL284" s="13" t="s">
        <v>60</v>
      </c>
      <c r="AM284" s="47" t="s">
        <v>92</v>
      </c>
      <c r="AN284" s="14">
        <v>1</v>
      </c>
      <c r="AO284" s="15">
        <v>1</v>
      </c>
      <c r="AP284" s="15">
        <v>1</v>
      </c>
      <c r="AQ284" s="15">
        <v>1</v>
      </c>
      <c r="AR284" s="15">
        <v>0</v>
      </c>
      <c r="AS284" s="15">
        <v>1</v>
      </c>
      <c r="AT284" s="16">
        <f t="shared" si="12"/>
        <v>5</v>
      </c>
      <c r="AU284" s="14" t="s">
        <v>805</v>
      </c>
      <c r="AV284" s="15" t="s">
        <v>806</v>
      </c>
      <c r="AW284" s="15" t="s">
        <v>48</v>
      </c>
      <c r="AX284" s="15" t="s">
        <v>48</v>
      </c>
      <c r="AY284" s="16" t="s">
        <v>48</v>
      </c>
      <c r="AZ284" s="15" t="s">
        <v>48</v>
      </c>
      <c r="BA284" s="15" t="s">
        <v>48</v>
      </c>
      <c r="BB284" s="15" t="s">
        <v>48</v>
      </c>
      <c r="BC284" s="15" t="s">
        <v>48</v>
      </c>
      <c r="BD284" s="15" t="s">
        <v>48</v>
      </c>
      <c r="BE284" s="15" t="s">
        <v>48</v>
      </c>
      <c r="BF284" s="17" t="s">
        <v>47</v>
      </c>
      <c r="BG284" s="13" t="s">
        <v>47</v>
      </c>
      <c r="BH284" s="13" t="s">
        <v>47</v>
      </c>
      <c r="BI284" s="13" t="s">
        <v>47</v>
      </c>
      <c r="BJ284" s="13" t="s">
        <v>47</v>
      </c>
      <c r="BK284" s="13" t="s">
        <v>47</v>
      </c>
      <c r="BL284" s="13" t="s">
        <v>47</v>
      </c>
      <c r="BM284" s="19" t="s">
        <v>47</v>
      </c>
      <c r="BN284" s="14">
        <v>1</v>
      </c>
      <c r="BO284" s="15">
        <v>0</v>
      </c>
      <c r="BP284" s="15">
        <v>0</v>
      </c>
      <c r="BQ284" s="16">
        <v>1</v>
      </c>
    </row>
    <row r="285" spans="1:69" ht="57" x14ac:dyDescent="0.45">
      <c r="A285" s="14" t="s">
        <v>328</v>
      </c>
      <c r="B285" s="15" t="s">
        <v>518</v>
      </c>
      <c r="C285" s="15">
        <v>23</v>
      </c>
      <c r="D285" s="15" t="s">
        <v>563</v>
      </c>
      <c r="E285" s="15" t="s">
        <v>230</v>
      </c>
      <c r="F285" s="33">
        <v>284</v>
      </c>
      <c r="G285" s="15" t="s">
        <v>589</v>
      </c>
      <c r="H285" s="14" t="s">
        <v>48</v>
      </c>
      <c r="I285" s="15" t="s">
        <v>48</v>
      </c>
      <c r="J285" s="15" t="s">
        <v>48</v>
      </c>
      <c r="K285" s="15" t="s">
        <v>48</v>
      </c>
      <c r="L285" s="15" t="s">
        <v>48</v>
      </c>
      <c r="M285" s="15" t="s">
        <v>48</v>
      </c>
      <c r="N285" s="15" t="s">
        <v>48</v>
      </c>
      <c r="O285" s="15" t="s">
        <v>48</v>
      </c>
      <c r="P285" s="15" t="s">
        <v>48</v>
      </c>
      <c r="Q285" s="15" t="s">
        <v>48</v>
      </c>
      <c r="R285" s="15" t="s">
        <v>48</v>
      </c>
      <c r="S285" s="15" t="s">
        <v>48</v>
      </c>
      <c r="T285" s="15" t="s">
        <v>48</v>
      </c>
      <c r="U285" s="15" t="s">
        <v>48</v>
      </c>
      <c r="V285" s="15" t="s">
        <v>48</v>
      </c>
      <c r="W285" s="15" t="s">
        <v>48</v>
      </c>
      <c r="X285" s="15" t="s">
        <v>48</v>
      </c>
      <c r="Y285" s="15" t="s">
        <v>48</v>
      </c>
      <c r="Z285" s="15" t="s">
        <v>48</v>
      </c>
      <c r="AA285" s="15" t="s">
        <v>48</v>
      </c>
      <c r="AB285" s="15" t="s">
        <v>48</v>
      </c>
      <c r="AC285" s="15" t="s">
        <v>48</v>
      </c>
      <c r="AD285" s="15" t="s">
        <v>48</v>
      </c>
      <c r="AE285" s="15" t="s">
        <v>48</v>
      </c>
      <c r="AF285" s="15" t="s">
        <v>48</v>
      </c>
      <c r="AG285" s="15" t="s">
        <v>48</v>
      </c>
      <c r="AH285" s="15" t="s">
        <v>48</v>
      </c>
      <c r="AI285" s="15" t="s">
        <v>48</v>
      </c>
      <c r="AJ285" s="73" t="s">
        <v>48</v>
      </c>
      <c r="AK285" s="67" t="s">
        <v>48</v>
      </c>
      <c r="AL285" s="23" t="s">
        <v>48</v>
      </c>
      <c r="AM285" s="47" t="s">
        <v>48</v>
      </c>
      <c r="AN285" s="17" t="s">
        <v>47</v>
      </c>
      <c r="AO285" s="13" t="s">
        <v>47</v>
      </c>
      <c r="AP285" s="13" t="s">
        <v>47</v>
      </c>
      <c r="AQ285" s="13" t="s">
        <v>47</v>
      </c>
      <c r="AR285" s="13" t="s">
        <v>47</v>
      </c>
      <c r="AS285" s="13" t="s">
        <v>47</v>
      </c>
      <c r="AT285" s="15" t="s">
        <v>48</v>
      </c>
      <c r="AU285" s="14" t="s">
        <v>537</v>
      </c>
      <c r="AV285" s="15" t="s">
        <v>48</v>
      </c>
      <c r="AW285" s="15" t="s">
        <v>48</v>
      </c>
      <c r="AX285" s="15" t="s">
        <v>551</v>
      </c>
      <c r="AY285" s="16" t="s">
        <v>48</v>
      </c>
      <c r="AZ285" s="15" t="s">
        <v>48</v>
      </c>
      <c r="BA285" s="15" t="s">
        <v>48</v>
      </c>
      <c r="BB285" s="15" t="s">
        <v>48</v>
      </c>
      <c r="BC285" s="15" t="s">
        <v>48</v>
      </c>
      <c r="BD285" s="15" t="s">
        <v>48</v>
      </c>
      <c r="BE285" s="15" t="s">
        <v>48</v>
      </c>
      <c r="BF285" s="17" t="s">
        <v>47</v>
      </c>
      <c r="BG285" s="13" t="s">
        <v>47</v>
      </c>
      <c r="BH285" s="13" t="s">
        <v>47</v>
      </c>
      <c r="BI285" s="13" t="s">
        <v>47</v>
      </c>
      <c r="BJ285" s="13" t="s">
        <v>47</v>
      </c>
      <c r="BK285" s="13" t="s">
        <v>47</v>
      </c>
      <c r="BL285" s="13" t="s">
        <v>47</v>
      </c>
      <c r="BM285" s="19" t="s">
        <v>47</v>
      </c>
      <c r="BN285" s="14">
        <v>1</v>
      </c>
      <c r="BO285" s="15">
        <v>0</v>
      </c>
      <c r="BP285" s="15">
        <v>0</v>
      </c>
      <c r="BQ285" s="16">
        <v>1</v>
      </c>
    </row>
    <row r="286" spans="1:69" ht="28.5" x14ac:dyDescent="0.45">
      <c r="A286" s="14" t="s">
        <v>328</v>
      </c>
      <c r="B286" s="15" t="s">
        <v>518</v>
      </c>
      <c r="C286" s="15">
        <v>23</v>
      </c>
      <c r="D286" s="15" t="s">
        <v>563</v>
      </c>
      <c r="E286" s="15" t="s">
        <v>230</v>
      </c>
      <c r="F286" s="15">
        <v>285</v>
      </c>
      <c r="G286" s="15" t="s">
        <v>610</v>
      </c>
      <c r="H286" s="14" t="s">
        <v>591</v>
      </c>
      <c r="I286" s="15" t="s">
        <v>55</v>
      </c>
      <c r="J286" s="15">
        <v>2014</v>
      </c>
      <c r="K286" s="15" t="s">
        <v>56</v>
      </c>
      <c r="L286" s="32" t="s">
        <v>48</v>
      </c>
      <c r="M286" s="32" t="s">
        <v>48</v>
      </c>
      <c r="N286" s="32" t="s">
        <v>48</v>
      </c>
      <c r="O286" s="32" t="s">
        <v>48</v>
      </c>
      <c r="P286" s="32" t="s">
        <v>48</v>
      </c>
      <c r="Q286" s="32" t="s">
        <v>48</v>
      </c>
      <c r="R286" s="32" t="s">
        <v>48</v>
      </c>
      <c r="S286" s="32" t="s">
        <v>48</v>
      </c>
      <c r="T286" s="32" t="s">
        <v>48</v>
      </c>
      <c r="U286" s="32" t="s">
        <v>48</v>
      </c>
      <c r="V286" s="32" t="s">
        <v>48</v>
      </c>
      <c r="W286" s="32" t="s">
        <v>48</v>
      </c>
      <c r="X286" s="32" t="s">
        <v>48</v>
      </c>
      <c r="Y286" s="32" t="s">
        <v>48</v>
      </c>
      <c r="Z286" s="15">
        <v>6.1</v>
      </c>
      <c r="AA286" s="35" t="s">
        <v>48</v>
      </c>
      <c r="AB286" s="35" t="s">
        <v>48</v>
      </c>
      <c r="AC286" s="35" t="s">
        <v>48</v>
      </c>
      <c r="AD286" s="35" t="s">
        <v>48</v>
      </c>
      <c r="AE286" s="15">
        <v>8</v>
      </c>
      <c r="AF286" s="15" t="s">
        <v>48</v>
      </c>
      <c r="AG286" s="15" t="s">
        <v>48</v>
      </c>
      <c r="AH286" s="15" t="s">
        <v>48</v>
      </c>
      <c r="AI286" s="15" t="s">
        <v>48</v>
      </c>
      <c r="AJ286" s="71"/>
      <c r="AK286" s="61" t="s">
        <v>59</v>
      </c>
      <c r="AL286" s="13" t="s">
        <v>60</v>
      </c>
      <c r="AM286" s="47" t="s">
        <v>92</v>
      </c>
      <c r="AN286" s="14">
        <v>1</v>
      </c>
      <c r="AO286" s="15">
        <v>0</v>
      </c>
      <c r="AP286" s="15">
        <v>1</v>
      </c>
      <c r="AQ286" s="15">
        <v>0</v>
      </c>
      <c r="AR286" s="15">
        <v>0</v>
      </c>
      <c r="AS286" s="15">
        <v>1</v>
      </c>
      <c r="AT286" s="16">
        <f t="shared" si="12"/>
        <v>3</v>
      </c>
      <c r="AU286" s="14" t="s">
        <v>48</v>
      </c>
      <c r="AV286" s="15" t="s">
        <v>48</v>
      </c>
      <c r="AW286" s="15" t="s">
        <v>48</v>
      </c>
      <c r="AX286" s="15" t="s">
        <v>48</v>
      </c>
      <c r="AY286" s="16" t="s">
        <v>48</v>
      </c>
      <c r="AZ286" s="15" t="s">
        <v>48</v>
      </c>
      <c r="BA286" s="15" t="s">
        <v>48</v>
      </c>
      <c r="BB286" s="15" t="s">
        <v>48</v>
      </c>
      <c r="BC286" s="15" t="s">
        <v>48</v>
      </c>
      <c r="BD286" s="15" t="s">
        <v>48</v>
      </c>
      <c r="BE286" s="15" t="s">
        <v>48</v>
      </c>
      <c r="BF286" s="17" t="s">
        <v>592</v>
      </c>
      <c r="BG286" s="13" t="s">
        <v>406</v>
      </c>
      <c r="BH286" s="35" t="s">
        <v>611</v>
      </c>
      <c r="BI286" s="15">
        <v>5.7</v>
      </c>
      <c r="BJ286" s="15" t="s">
        <v>48</v>
      </c>
      <c r="BK286" s="15" t="s">
        <v>48</v>
      </c>
      <c r="BL286" s="15" t="s">
        <v>48</v>
      </c>
      <c r="BM286" s="15" t="s">
        <v>48</v>
      </c>
      <c r="BN286" s="14">
        <v>0</v>
      </c>
      <c r="BO286" s="15">
        <v>0</v>
      </c>
      <c r="BP286" s="15">
        <v>1</v>
      </c>
      <c r="BQ286" s="16">
        <v>1</v>
      </c>
    </row>
    <row r="287" spans="1:69" ht="28.5" x14ac:dyDescent="0.45">
      <c r="A287" s="14" t="s">
        <v>328</v>
      </c>
      <c r="B287" s="15" t="s">
        <v>518</v>
      </c>
      <c r="C287" s="15">
        <v>23</v>
      </c>
      <c r="D287" s="15" t="s">
        <v>563</v>
      </c>
      <c r="E287" s="15" t="s">
        <v>230</v>
      </c>
      <c r="F287" s="33">
        <v>286</v>
      </c>
      <c r="G287" s="15" t="s">
        <v>612</v>
      </c>
      <c r="H287" s="14" t="s">
        <v>591</v>
      </c>
      <c r="I287" s="15" t="s">
        <v>55</v>
      </c>
      <c r="J287" s="15">
        <v>2014</v>
      </c>
      <c r="K287" s="15" t="s">
        <v>56</v>
      </c>
      <c r="L287" s="32" t="s">
        <v>48</v>
      </c>
      <c r="M287" s="32" t="s">
        <v>48</v>
      </c>
      <c r="N287" s="32" t="s">
        <v>48</v>
      </c>
      <c r="O287" s="32" t="s">
        <v>48</v>
      </c>
      <c r="P287" s="32" t="s">
        <v>48</v>
      </c>
      <c r="Q287" s="32" t="s">
        <v>48</v>
      </c>
      <c r="R287" s="32" t="s">
        <v>48</v>
      </c>
      <c r="S287" s="32" t="s">
        <v>48</v>
      </c>
      <c r="T287" s="32" t="s">
        <v>48</v>
      </c>
      <c r="U287" s="32" t="s">
        <v>48</v>
      </c>
      <c r="V287" s="32" t="s">
        <v>48</v>
      </c>
      <c r="W287" s="32" t="s">
        <v>48</v>
      </c>
      <c r="X287" s="32" t="s">
        <v>48</v>
      </c>
      <c r="Y287" s="32" t="s">
        <v>48</v>
      </c>
      <c r="Z287" s="15">
        <v>5.3</v>
      </c>
      <c r="AA287" s="35" t="s">
        <v>48</v>
      </c>
      <c r="AB287" s="35" t="s">
        <v>48</v>
      </c>
      <c r="AC287" s="35" t="s">
        <v>48</v>
      </c>
      <c r="AD287" s="35" t="s">
        <v>48</v>
      </c>
      <c r="AE287" s="15">
        <v>5.9</v>
      </c>
      <c r="AF287" s="15" t="s">
        <v>48</v>
      </c>
      <c r="AG287" s="15" t="s">
        <v>48</v>
      </c>
      <c r="AH287" s="15" t="s">
        <v>48</v>
      </c>
      <c r="AI287" s="15" t="s">
        <v>48</v>
      </c>
      <c r="AJ287" s="71"/>
      <c r="AK287" s="61" t="s">
        <v>45</v>
      </c>
      <c r="AL287" s="13" t="s">
        <v>46</v>
      </c>
      <c r="AM287" s="19"/>
      <c r="AN287" s="14">
        <v>1</v>
      </c>
      <c r="AO287" s="15">
        <v>0</v>
      </c>
      <c r="AP287" s="15">
        <v>1</v>
      </c>
      <c r="AQ287" s="15">
        <v>0</v>
      </c>
      <c r="AR287" s="15">
        <v>0</v>
      </c>
      <c r="AS287" s="15">
        <v>1</v>
      </c>
      <c r="AT287" s="16">
        <f t="shared" si="12"/>
        <v>3</v>
      </c>
      <c r="AU287" s="14" t="s">
        <v>48</v>
      </c>
      <c r="AV287" s="15" t="s">
        <v>48</v>
      </c>
      <c r="AW287" s="15" t="s">
        <v>48</v>
      </c>
      <c r="AX287" s="15" t="s">
        <v>48</v>
      </c>
      <c r="AY287" s="16" t="s">
        <v>48</v>
      </c>
      <c r="AZ287" s="15" t="s">
        <v>48</v>
      </c>
      <c r="BA287" s="15" t="s">
        <v>48</v>
      </c>
      <c r="BB287" s="15" t="s">
        <v>48</v>
      </c>
      <c r="BC287" s="15" t="s">
        <v>48</v>
      </c>
      <c r="BD287" s="15" t="s">
        <v>48</v>
      </c>
      <c r="BE287" s="15" t="s">
        <v>48</v>
      </c>
      <c r="BF287" s="17" t="s">
        <v>592</v>
      </c>
      <c r="BG287" s="13" t="s">
        <v>406</v>
      </c>
      <c r="BH287" s="35" t="s">
        <v>613</v>
      </c>
      <c r="BI287" s="15">
        <v>4.3</v>
      </c>
      <c r="BJ287" s="15" t="s">
        <v>48</v>
      </c>
      <c r="BK287" s="15" t="s">
        <v>48</v>
      </c>
      <c r="BL287" s="15" t="s">
        <v>48</v>
      </c>
      <c r="BM287" s="15" t="s">
        <v>48</v>
      </c>
      <c r="BN287" s="14">
        <v>0</v>
      </c>
      <c r="BO287" s="15">
        <v>0</v>
      </c>
      <c r="BP287" s="15">
        <v>1</v>
      </c>
      <c r="BQ287" s="16">
        <v>1</v>
      </c>
    </row>
    <row r="288" spans="1:69" ht="28.5" x14ac:dyDescent="0.45">
      <c r="A288" s="14" t="s">
        <v>328</v>
      </c>
      <c r="B288" s="15" t="s">
        <v>518</v>
      </c>
      <c r="C288" s="15">
        <v>23</v>
      </c>
      <c r="D288" s="15" t="s">
        <v>563</v>
      </c>
      <c r="E288" s="15" t="s">
        <v>230</v>
      </c>
      <c r="F288" s="15">
        <v>287</v>
      </c>
      <c r="G288" s="15" t="s">
        <v>614</v>
      </c>
      <c r="H288" s="14" t="s">
        <v>521</v>
      </c>
      <c r="I288" s="15" t="s">
        <v>72</v>
      </c>
      <c r="J288" s="15">
        <v>2001</v>
      </c>
      <c r="K288" s="15" t="s">
        <v>523</v>
      </c>
      <c r="L288" s="15" t="s">
        <v>48</v>
      </c>
      <c r="M288" s="18">
        <v>3.22</v>
      </c>
      <c r="N288" s="18">
        <v>3.33</v>
      </c>
      <c r="O288" s="18">
        <v>10.88</v>
      </c>
      <c r="P288" s="18">
        <v>4.41</v>
      </c>
      <c r="Q288" s="18">
        <v>15.95</v>
      </c>
      <c r="R288" s="18">
        <v>4.76</v>
      </c>
      <c r="S288" s="18">
        <v>23.74</v>
      </c>
      <c r="T288" s="18">
        <v>18.649999999999999</v>
      </c>
      <c r="U288" s="18">
        <v>241.43</v>
      </c>
      <c r="V288" s="18">
        <v>4.5599999999999996</v>
      </c>
      <c r="W288" s="18">
        <v>56.51</v>
      </c>
      <c r="X288" s="18">
        <v>14.94</v>
      </c>
      <c r="Y288" s="18">
        <v>92.64</v>
      </c>
      <c r="Z288" s="18">
        <v>10.41</v>
      </c>
      <c r="AA288" s="18">
        <v>108.55</v>
      </c>
      <c r="AB288" s="18">
        <v>97.97</v>
      </c>
      <c r="AC288" s="18">
        <v>144.19999999999999</v>
      </c>
      <c r="AD288" s="18">
        <v>419.01</v>
      </c>
      <c r="AE288" s="18">
        <v>233.15</v>
      </c>
      <c r="AF288" s="18">
        <v>234.3</v>
      </c>
      <c r="AG288" s="18">
        <v>1.35</v>
      </c>
      <c r="AH288" s="18">
        <v>321.04000000000002</v>
      </c>
      <c r="AI288" s="18">
        <v>91.68</v>
      </c>
      <c r="AJ288" s="71"/>
      <c r="AK288" s="61" t="s">
        <v>45</v>
      </c>
      <c r="AL288" s="13" t="s">
        <v>46</v>
      </c>
      <c r="AM288" s="19"/>
      <c r="AN288" s="14">
        <v>1</v>
      </c>
      <c r="AO288" s="15">
        <v>1</v>
      </c>
      <c r="AP288" s="15">
        <v>1</v>
      </c>
      <c r="AQ288" s="32">
        <v>1</v>
      </c>
      <c r="AR288" s="15">
        <v>1</v>
      </c>
      <c r="AS288" s="15">
        <v>1</v>
      </c>
      <c r="AT288" s="16">
        <f t="shared" si="12"/>
        <v>6</v>
      </c>
      <c r="AU288" s="14" t="s">
        <v>48</v>
      </c>
      <c r="AV288" s="15" t="s">
        <v>48</v>
      </c>
      <c r="AW288" s="15" t="s">
        <v>48</v>
      </c>
      <c r="AX288" s="15" t="s">
        <v>48</v>
      </c>
      <c r="AY288" s="16" t="s">
        <v>48</v>
      </c>
      <c r="AZ288" s="15" t="s">
        <v>48</v>
      </c>
      <c r="BA288" s="15" t="s">
        <v>48</v>
      </c>
      <c r="BB288" s="15" t="s">
        <v>48</v>
      </c>
      <c r="BC288" s="15" t="s">
        <v>48</v>
      </c>
      <c r="BD288" s="15" t="s">
        <v>48</v>
      </c>
      <c r="BE288" s="15" t="s">
        <v>48</v>
      </c>
      <c r="BF288" s="17" t="s">
        <v>47</v>
      </c>
      <c r="BG288" s="13" t="s">
        <v>47</v>
      </c>
      <c r="BH288" s="13" t="s">
        <v>47</v>
      </c>
      <c r="BI288" s="13" t="s">
        <v>47</v>
      </c>
      <c r="BJ288" s="13" t="s">
        <v>47</v>
      </c>
      <c r="BK288" s="13" t="s">
        <v>47</v>
      </c>
      <c r="BL288" s="13" t="s">
        <v>47</v>
      </c>
      <c r="BM288" s="19" t="s">
        <v>47</v>
      </c>
      <c r="BN288" s="14">
        <v>0</v>
      </c>
      <c r="BO288" s="15">
        <v>0</v>
      </c>
      <c r="BP288" s="15">
        <v>0</v>
      </c>
      <c r="BQ288" s="16">
        <v>0</v>
      </c>
    </row>
    <row r="289" spans="1:69" ht="42.75" x14ac:dyDescent="0.45">
      <c r="A289" s="14" t="s">
        <v>328</v>
      </c>
      <c r="B289" s="15" t="s">
        <v>518</v>
      </c>
      <c r="C289" s="15">
        <v>23</v>
      </c>
      <c r="D289" s="15" t="s">
        <v>563</v>
      </c>
      <c r="E289" s="15" t="s">
        <v>38</v>
      </c>
      <c r="F289" s="33">
        <v>288</v>
      </c>
      <c r="G289" s="15" t="s">
        <v>615</v>
      </c>
      <c r="H289" s="14" t="s">
        <v>767</v>
      </c>
      <c r="I289" s="15" t="s">
        <v>55</v>
      </c>
      <c r="J289" s="15">
        <v>1983</v>
      </c>
      <c r="K289" s="15" t="s">
        <v>616</v>
      </c>
      <c r="L289" s="32" t="s">
        <v>48</v>
      </c>
      <c r="M289" s="32" t="s">
        <v>48</v>
      </c>
      <c r="N289" s="32" t="s">
        <v>48</v>
      </c>
      <c r="O289" s="32" t="s">
        <v>48</v>
      </c>
      <c r="P289" s="32" t="s">
        <v>48</v>
      </c>
      <c r="Q289" s="32" t="s">
        <v>48</v>
      </c>
      <c r="R289" s="32" t="s">
        <v>48</v>
      </c>
      <c r="S289" s="32" t="s">
        <v>48</v>
      </c>
      <c r="T289" s="32" t="s">
        <v>48</v>
      </c>
      <c r="U289" s="32" t="s">
        <v>48</v>
      </c>
      <c r="V289" s="32" t="s">
        <v>48</v>
      </c>
      <c r="W289" s="32" t="s">
        <v>48</v>
      </c>
      <c r="X289" s="32" t="s">
        <v>48</v>
      </c>
      <c r="Y289" s="32" t="s">
        <v>48</v>
      </c>
      <c r="Z289" s="15">
        <v>0.5</v>
      </c>
      <c r="AA289" s="35" t="s">
        <v>48</v>
      </c>
      <c r="AB289" s="35" t="s">
        <v>48</v>
      </c>
      <c r="AC289" s="35" t="s">
        <v>48</v>
      </c>
      <c r="AD289" s="35" t="s">
        <v>48</v>
      </c>
      <c r="AE289" s="15" t="s">
        <v>48</v>
      </c>
      <c r="AF289" s="15" t="s">
        <v>48</v>
      </c>
      <c r="AG289" s="15" t="s">
        <v>48</v>
      </c>
      <c r="AH289" s="15" t="s">
        <v>48</v>
      </c>
      <c r="AI289" s="15" t="s">
        <v>48</v>
      </c>
      <c r="AJ289" s="77"/>
      <c r="AK289" s="23" t="s">
        <v>124</v>
      </c>
      <c r="AL289" s="23" t="s">
        <v>124</v>
      </c>
      <c r="AM289" s="47" t="s">
        <v>84</v>
      </c>
      <c r="AN289" s="14">
        <v>1</v>
      </c>
      <c r="AO289" s="15">
        <v>0</v>
      </c>
      <c r="AP289" s="15">
        <v>1</v>
      </c>
      <c r="AQ289" s="15">
        <v>0</v>
      </c>
      <c r="AR289" s="15">
        <v>0</v>
      </c>
      <c r="AS289" s="15">
        <v>0</v>
      </c>
      <c r="AT289" s="16">
        <f t="shared" si="12"/>
        <v>2</v>
      </c>
      <c r="AU289" s="14" t="s">
        <v>840</v>
      </c>
      <c r="AV289" s="15" t="s">
        <v>48</v>
      </c>
      <c r="AW289" s="15" t="s">
        <v>48</v>
      </c>
      <c r="AX289" s="15" t="s">
        <v>839</v>
      </c>
      <c r="AY289" s="16" t="s">
        <v>48</v>
      </c>
      <c r="AZ289" s="15" t="s">
        <v>48</v>
      </c>
      <c r="BA289" s="15" t="s">
        <v>48</v>
      </c>
      <c r="BB289" s="15" t="s">
        <v>48</v>
      </c>
      <c r="BC289" s="15" t="s">
        <v>48</v>
      </c>
      <c r="BD289" s="15" t="s">
        <v>48</v>
      </c>
      <c r="BE289" s="15" t="s">
        <v>48</v>
      </c>
      <c r="BF289" s="14" t="s">
        <v>768</v>
      </c>
      <c r="BG289" s="15" t="s">
        <v>406</v>
      </c>
      <c r="BH289" s="13" t="s">
        <v>47</v>
      </c>
      <c r="BI289" s="15" t="s">
        <v>48</v>
      </c>
      <c r="BJ289" s="15" t="s">
        <v>48</v>
      </c>
      <c r="BK289" s="15" t="s">
        <v>48</v>
      </c>
      <c r="BL289" s="15">
        <v>0.4</v>
      </c>
      <c r="BM289" s="19" t="s">
        <v>47</v>
      </c>
      <c r="BN289" s="14">
        <v>0</v>
      </c>
      <c r="BO289" s="15">
        <v>0</v>
      </c>
      <c r="BP289" s="15">
        <v>1</v>
      </c>
      <c r="BQ289" s="16">
        <v>1</v>
      </c>
    </row>
    <row r="290" spans="1:69" ht="87" customHeight="1" x14ac:dyDescent="0.45">
      <c r="A290" s="14" t="s">
        <v>328</v>
      </c>
      <c r="B290" s="15" t="s">
        <v>518</v>
      </c>
      <c r="C290" s="15">
        <v>24</v>
      </c>
      <c r="D290" s="15" t="s">
        <v>617</v>
      </c>
      <c r="E290" s="15" t="s">
        <v>38</v>
      </c>
      <c r="F290" s="15">
        <v>289</v>
      </c>
      <c r="G290" s="15" t="s">
        <v>618</v>
      </c>
      <c r="H290" s="14" t="s">
        <v>702</v>
      </c>
      <c r="I290" s="15" t="s">
        <v>55</v>
      </c>
      <c r="J290" s="15">
        <v>2017</v>
      </c>
      <c r="K290" s="15" t="s">
        <v>523</v>
      </c>
      <c r="L290" s="32" t="s">
        <v>48</v>
      </c>
      <c r="M290" s="32" t="s">
        <v>48</v>
      </c>
      <c r="N290" s="32" t="s">
        <v>48</v>
      </c>
      <c r="O290" s="32" t="s">
        <v>48</v>
      </c>
      <c r="P290" s="32" t="s">
        <v>48</v>
      </c>
      <c r="Q290" s="32" t="s">
        <v>48</v>
      </c>
      <c r="R290" s="32" t="s">
        <v>48</v>
      </c>
      <c r="S290" s="32" t="s">
        <v>48</v>
      </c>
      <c r="T290" s="32" t="s">
        <v>48</v>
      </c>
      <c r="U290" s="32" t="s">
        <v>48</v>
      </c>
      <c r="V290" s="32" t="s">
        <v>48</v>
      </c>
      <c r="W290" s="32" t="s">
        <v>48</v>
      </c>
      <c r="X290" s="32" t="s">
        <v>48</v>
      </c>
      <c r="Y290" s="32" t="s">
        <v>48</v>
      </c>
      <c r="Z290" s="32" t="s">
        <v>48</v>
      </c>
      <c r="AA290" s="32" t="s">
        <v>48</v>
      </c>
      <c r="AB290" s="32" t="s">
        <v>48</v>
      </c>
      <c r="AC290" s="32">
        <v>4124</v>
      </c>
      <c r="AD290" s="35" t="s">
        <v>48</v>
      </c>
      <c r="AE290" s="32">
        <v>4963</v>
      </c>
      <c r="AF290" s="15" t="s">
        <v>48</v>
      </c>
      <c r="AG290" s="32">
        <v>5960</v>
      </c>
      <c r="AH290" s="15" t="s">
        <v>48</v>
      </c>
      <c r="AI290" s="15" t="s">
        <v>48</v>
      </c>
      <c r="AJ290" s="71"/>
      <c r="AK290" s="61" t="s">
        <v>59</v>
      </c>
      <c r="AL290" s="13" t="s">
        <v>60</v>
      </c>
      <c r="AM290" s="47" t="s">
        <v>92</v>
      </c>
      <c r="AN290" s="14">
        <v>1</v>
      </c>
      <c r="AO290" s="15">
        <v>0</v>
      </c>
      <c r="AP290" s="15">
        <v>1</v>
      </c>
      <c r="AQ290" s="15">
        <v>1</v>
      </c>
      <c r="AR290" s="15">
        <v>0</v>
      </c>
      <c r="AS290" s="15">
        <v>1</v>
      </c>
      <c r="AT290" s="16">
        <f t="shared" si="12"/>
        <v>4</v>
      </c>
      <c r="AU290" s="14" t="s">
        <v>48</v>
      </c>
      <c r="AV290" s="15" t="s">
        <v>48</v>
      </c>
      <c r="AW290" s="15" t="s">
        <v>48</v>
      </c>
      <c r="AX290" s="15" t="s">
        <v>48</v>
      </c>
      <c r="AY290" s="16" t="s">
        <v>48</v>
      </c>
      <c r="AZ290" s="15" t="s">
        <v>732</v>
      </c>
      <c r="BA290" s="15" t="s">
        <v>766</v>
      </c>
      <c r="BB290" s="15" t="s">
        <v>739</v>
      </c>
      <c r="BC290" s="15" t="s">
        <v>740</v>
      </c>
      <c r="BD290" s="15" t="s">
        <v>742</v>
      </c>
      <c r="BE290" s="15" t="s">
        <v>741</v>
      </c>
      <c r="BF290" s="17" t="s">
        <v>47</v>
      </c>
      <c r="BG290" s="13" t="s">
        <v>47</v>
      </c>
      <c r="BH290" s="13" t="s">
        <v>47</v>
      </c>
      <c r="BI290" s="13" t="s">
        <v>47</v>
      </c>
      <c r="BJ290" s="13" t="s">
        <v>47</v>
      </c>
      <c r="BK290" s="13" t="s">
        <v>47</v>
      </c>
      <c r="BL290" s="13" t="s">
        <v>47</v>
      </c>
      <c r="BM290" s="19" t="s">
        <v>47</v>
      </c>
      <c r="BN290" s="14">
        <v>0</v>
      </c>
      <c r="BO290" s="15">
        <v>1</v>
      </c>
      <c r="BP290" s="15">
        <v>0</v>
      </c>
      <c r="BQ290" s="16">
        <v>1</v>
      </c>
    </row>
    <row r="291" spans="1:69" ht="44.25" customHeight="1" x14ac:dyDescent="0.45">
      <c r="A291" s="14" t="s">
        <v>328</v>
      </c>
      <c r="B291" s="15" t="s">
        <v>518</v>
      </c>
      <c r="C291" s="15">
        <v>24</v>
      </c>
      <c r="D291" s="15" t="s">
        <v>617</v>
      </c>
      <c r="E291" s="15" t="s">
        <v>38</v>
      </c>
      <c r="F291" s="33">
        <v>290</v>
      </c>
      <c r="G291" s="15" t="s">
        <v>619</v>
      </c>
      <c r="H291" s="14" t="s">
        <v>620</v>
      </c>
      <c r="I291" s="15" t="s">
        <v>72</v>
      </c>
      <c r="J291" s="15">
        <v>2013</v>
      </c>
      <c r="K291" s="15" t="s">
        <v>621</v>
      </c>
      <c r="L291" s="15" t="s">
        <v>48</v>
      </c>
      <c r="M291" s="15" t="s">
        <v>48</v>
      </c>
      <c r="N291" s="15" t="s">
        <v>48</v>
      </c>
      <c r="O291" s="15" t="s">
        <v>48</v>
      </c>
      <c r="P291" s="15" t="s">
        <v>48</v>
      </c>
      <c r="Q291" s="15" t="s">
        <v>48</v>
      </c>
      <c r="R291" s="15" t="s">
        <v>48</v>
      </c>
      <c r="S291" s="15" t="s">
        <v>48</v>
      </c>
      <c r="T291" s="15" t="s">
        <v>48</v>
      </c>
      <c r="U291" s="15" t="s">
        <v>48</v>
      </c>
      <c r="V291" s="15" t="s">
        <v>48</v>
      </c>
      <c r="W291" s="15" t="s">
        <v>48</v>
      </c>
      <c r="X291" s="15" t="s">
        <v>48</v>
      </c>
      <c r="Y291" s="15">
        <v>64.900000000000006</v>
      </c>
      <c r="Z291" s="15">
        <v>65.2</v>
      </c>
      <c r="AA291" s="15">
        <v>64.5</v>
      </c>
      <c r="AB291" s="15">
        <v>65.2</v>
      </c>
      <c r="AC291" s="15">
        <v>65.400000000000006</v>
      </c>
      <c r="AD291" s="15">
        <v>65.5</v>
      </c>
      <c r="AE291" s="15">
        <v>65.5</v>
      </c>
      <c r="AF291" s="15">
        <v>63.8</v>
      </c>
      <c r="AG291" s="15">
        <v>63</v>
      </c>
      <c r="AH291" s="15">
        <v>64.099999999999994</v>
      </c>
      <c r="AI291" s="15">
        <v>65.5</v>
      </c>
      <c r="AJ291" s="71"/>
      <c r="AK291" s="61" t="s">
        <v>45</v>
      </c>
      <c r="AL291" s="13" t="s">
        <v>46</v>
      </c>
      <c r="AM291" s="47" t="s">
        <v>92</v>
      </c>
      <c r="AN291" s="14">
        <v>1</v>
      </c>
      <c r="AO291" s="15">
        <v>1</v>
      </c>
      <c r="AP291" s="15">
        <v>0</v>
      </c>
      <c r="AQ291" s="15">
        <v>1</v>
      </c>
      <c r="AR291" s="15">
        <v>1</v>
      </c>
      <c r="AS291" s="15">
        <v>1</v>
      </c>
      <c r="AT291" s="16">
        <f t="shared" si="12"/>
        <v>5</v>
      </c>
      <c r="AU291" s="14" t="s">
        <v>805</v>
      </c>
      <c r="AV291" s="15" t="s">
        <v>825</v>
      </c>
      <c r="AW291" s="15" t="s">
        <v>48</v>
      </c>
      <c r="AX291" s="15" t="s">
        <v>48</v>
      </c>
      <c r="AY291" s="16" t="s">
        <v>48</v>
      </c>
      <c r="AZ291" s="15" t="s">
        <v>48</v>
      </c>
      <c r="BA291" s="15" t="s">
        <v>48</v>
      </c>
      <c r="BB291" s="15" t="s">
        <v>48</v>
      </c>
      <c r="BC291" s="15" t="s">
        <v>48</v>
      </c>
      <c r="BD291" s="15" t="s">
        <v>48</v>
      </c>
      <c r="BE291" s="15" t="s">
        <v>48</v>
      </c>
      <c r="BF291" s="17" t="s">
        <v>622</v>
      </c>
      <c r="BG291" s="13" t="s">
        <v>99</v>
      </c>
      <c r="BH291" s="15" t="s">
        <v>47</v>
      </c>
      <c r="BI291" s="15">
        <v>68.5</v>
      </c>
      <c r="BJ291" s="15">
        <v>69.400000000000006</v>
      </c>
      <c r="BK291" s="15">
        <v>69</v>
      </c>
      <c r="BL291" s="15">
        <v>67.7</v>
      </c>
      <c r="BM291" s="15">
        <v>67.8</v>
      </c>
      <c r="BN291" s="14">
        <v>1</v>
      </c>
      <c r="BO291" s="15">
        <v>0</v>
      </c>
      <c r="BP291" s="15">
        <v>1</v>
      </c>
      <c r="BQ291" s="16">
        <v>1</v>
      </c>
    </row>
    <row r="292" spans="1:69" ht="39.75" customHeight="1" x14ac:dyDescent="0.45">
      <c r="A292" s="14" t="s">
        <v>328</v>
      </c>
      <c r="B292" s="15" t="s">
        <v>518</v>
      </c>
      <c r="C292" s="15">
        <v>24</v>
      </c>
      <c r="D292" s="15" t="s">
        <v>617</v>
      </c>
      <c r="E292" s="15" t="s">
        <v>38</v>
      </c>
      <c r="F292" s="15">
        <v>291</v>
      </c>
      <c r="G292" s="15" t="s">
        <v>623</v>
      </c>
      <c r="H292" s="14" t="s">
        <v>620</v>
      </c>
      <c r="I292" s="15" t="s">
        <v>72</v>
      </c>
      <c r="J292" s="15">
        <v>2013</v>
      </c>
      <c r="K292" s="15" t="s">
        <v>621</v>
      </c>
      <c r="L292" s="15" t="s">
        <v>48</v>
      </c>
      <c r="M292" s="15" t="s">
        <v>48</v>
      </c>
      <c r="N292" s="15" t="s">
        <v>48</v>
      </c>
      <c r="O292" s="15" t="s">
        <v>48</v>
      </c>
      <c r="P292" s="15" t="s">
        <v>48</v>
      </c>
      <c r="Q292" s="15" t="s">
        <v>48</v>
      </c>
      <c r="R292" s="15" t="s">
        <v>48</v>
      </c>
      <c r="S292" s="15" t="s">
        <v>48</v>
      </c>
      <c r="T292" s="15" t="s">
        <v>48</v>
      </c>
      <c r="U292" s="15" t="s">
        <v>48</v>
      </c>
      <c r="V292" s="15" t="s">
        <v>48</v>
      </c>
      <c r="W292" s="15" t="s">
        <v>48</v>
      </c>
      <c r="X292" s="15" t="s">
        <v>48</v>
      </c>
      <c r="Y292" s="15">
        <v>6.6</v>
      </c>
      <c r="Z292" s="15">
        <v>6.7</v>
      </c>
      <c r="AA292" s="15">
        <v>7</v>
      </c>
      <c r="AB292" s="15">
        <v>6.9</v>
      </c>
      <c r="AC292" s="15">
        <v>6.8</v>
      </c>
      <c r="AD292" s="15">
        <v>6.8</v>
      </c>
      <c r="AE292" s="15">
        <v>7</v>
      </c>
      <c r="AF292" s="15">
        <v>9.1</v>
      </c>
      <c r="AG292" s="15">
        <v>9.6</v>
      </c>
      <c r="AH292" s="15">
        <v>8.8000000000000007</v>
      </c>
      <c r="AI292" s="15">
        <v>8.1999999999999993</v>
      </c>
      <c r="AJ292" s="71"/>
      <c r="AK292" s="63" t="s">
        <v>67</v>
      </c>
      <c r="AL292" s="23" t="s">
        <v>141</v>
      </c>
      <c r="AM292" s="47" t="s">
        <v>92</v>
      </c>
      <c r="AN292" s="14">
        <v>1</v>
      </c>
      <c r="AO292" s="15">
        <v>1</v>
      </c>
      <c r="AP292" s="15">
        <v>0</v>
      </c>
      <c r="AQ292" s="15">
        <v>1</v>
      </c>
      <c r="AR292" s="15">
        <v>1</v>
      </c>
      <c r="AS292" s="15">
        <v>1</v>
      </c>
      <c r="AT292" s="16">
        <f t="shared" si="12"/>
        <v>5</v>
      </c>
      <c r="AU292" s="14" t="s">
        <v>805</v>
      </c>
      <c r="AV292" s="15" t="s">
        <v>825</v>
      </c>
      <c r="AW292" s="15" t="s">
        <v>48</v>
      </c>
      <c r="AX292" s="15" t="s">
        <v>48</v>
      </c>
      <c r="AY292" s="16" t="s">
        <v>48</v>
      </c>
      <c r="AZ292" s="15" t="s">
        <v>48</v>
      </c>
      <c r="BA292" s="15" t="s">
        <v>48</v>
      </c>
      <c r="BB292" s="15" t="s">
        <v>48</v>
      </c>
      <c r="BC292" s="15" t="s">
        <v>48</v>
      </c>
      <c r="BD292" s="15" t="s">
        <v>48</v>
      </c>
      <c r="BE292" s="15" t="s">
        <v>48</v>
      </c>
      <c r="BF292" s="17" t="s">
        <v>622</v>
      </c>
      <c r="BG292" s="13" t="s">
        <v>99</v>
      </c>
      <c r="BH292" s="15" t="s">
        <v>47</v>
      </c>
      <c r="BI292" s="18">
        <v>7</v>
      </c>
      <c r="BJ292" s="18">
        <v>6.8</v>
      </c>
      <c r="BK292" s="18">
        <v>7</v>
      </c>
      <c r="BL292" s="18">
        <v>7</v>
      </c>
      <c r="BM292" s="15">
        <v>7.1</v>
      </c>
      <c r="BN292" s="14">
        <v>1</v>
      </c>
      <c r="BO292" s="15">
        <v>0</v>
      </c>
      <c r="BP292" s="15">
        <v>1</v>
      </c>
      <c r="BQ292" s="16">
        <v>1</v>
      </c>
    </row>
    <row r="293" spans="1:69" ht="28.5" x14ac:dyDescent="0.45">
      <c r="A293" s="14" t="s">
        <v>328</v>
      </c>
      <c r="B293" s="15" t="s">
        <v>518</v>
      </c>
      <c r="C293" s="15">
        <v>25</v>
      </c>
      <c r="D293" s="15" t="s">
        <v>624</v>
      </c>
      <c r="E293" s="15" t="s">
        <v>625</v>
      </c>
      <c r="F293" s="33">
        <v>292</v>
      </c>
      <c r="G293" s="15" t="s">
        <v>626</v>
      </c>
      <c r="H293" s="14" t="s">
        <v>703</v>
      </c>
      <c r="I293" s="15" t="s">
        <v>55</v>
      </c>
      <c r="J293" s="15">
        <v>2011</v>
      </c>
      <c r="K293" s="15" t="s">
        <v>621</v>
      </c>
      <c r="L293" s="15" t="s">
        <v>48</v>
      </c>
      <c r="M293" s="15" t="s">
        <v>48</v>
      </c>
      <c r="N293" s="15" t="s">
        <v>48</v>
      </c>
      <c r="O293" s="15" t="s">
        <v>48</v>
      </c>
      <c r="P293" s="15" t="s">
        <v>48</v>
      </c>
      <c r="Q293" s="15" t="s">
        <v>48</v>
      </c>
      <c r="R293" s="15" t="s">
        <v>48</v>
      </c>
      <c r="S293" s="15" t="s">
        <v>48</v>
      </c>
      <c r="T293" s="15" t="s">
        <v>48</v>
      </c>
      <c r="U293" s="15" t="s">
        <v>48</v>
      </c>
      <c r="V293" s="15" t="s">
        <v>48</v>
      </c>
      <c r="W293" s="15">
        <v>2.2999999999999998</v>
      </c>
      <c r="X293" s="15" t="s">
        <v>48</v>
      </c>
      <c r="Y293" s="15" t="s">
        <v>48</v>
      </c>
      <c r="Z293" s="15" t="s">
        <v>48</v>
      </c>
      <c r="AA293" s="15" t="s">
        <v>48</v>
      </c>
      <c r="AB293" s="15" t="s">
        <v>48</v>
      </c>
      <c r="AC293" s="15" t="s">
        <v>48</v>
      </c>
      <c r="AD293" s="15" t="s">
        <v>48</v>
      </c>
      <c r="AE293" s="15" t="s">
        <v>48</v>
      </c>
      <c r="AF293" s="15" t="s">
        <v>48</v>
      </c>
      <c r="AG293" s="15" t="s">
        <v>48</v>
      </c>
      <c r="AH293" s="15" t="s">
        <v>48</v>
      </c>
      <c r="AI293" s="15" t="s">
        <v>48</v>
      </c>
      <c r="AJ293" s="77"/>
      <c r="AK293" s="67" t="s">
        <v>124</v>
      </c>
      <c r="AL293" s="23" t="s">
        <v>124</v>
      </c>
      <c r="AM293" s="47" t="s">
        <v>124</v>
      </c>
      <c r="AN293" s="14">
        <v>1</v>
      </c>
      <c r="AO293" s="15">
        <v>0</v>
      </c>
      <c r="AP293" s="15">
        <v>1</v>
      </c>
      <c r="AQ293" s="15">
        <v>0</v>
      </c>
      <c r="AR293" s="15">
        <v>0</v>
      </c>
      <c r="AS293" s="15">
        <v>0</v>
      </c>
      <c r="AT293" s="16">
        <f t="shared" si="12"/>
        <v>2</v>
      </c>
      <c r="AU293" s="14" t="s">
        <v>48</v>
      </c>
      <c r="AV293" s="15" t="s">
        <v>48</v>
      </c>
      <c r="AW293" s="15" t="s">
        <v>48</v>
      </c>
      <c r="AX293" s="15" t="s">
        <v>48</v>
      </c>
      <c r="AY293" s="16" t="s">
        <v>48</v>
      </c>
      <c r="AZ293" s="15" t="s">
        <v>48</v>
      </c>
      <c r="BA293" s="15" t="s">
        <v>48</v>
      </c>
      <c r="BB293" s="15" t="s">
        <v>48</v>
      </c>
      <c r="BC293" s="15" t="s">
        <v>48</v>
      </c>
      <c r="BD293" s="15" t="s">
        <v>48</v>
      </c>
      <c r="BE293" s="15" t="s">
        <v>48</v>
      </c>
      <c r="BF293" s="17" t="s">
        <v>47</v>
      </c>
      <c r="BG293" s="13" t="s">
        <v>47</v>
      </c>
      <c r="BH293" s="13" t="s">
        <v>47</v>
      </c>
      <c r="BI293" s="13" t="s">
        <v>47</v>
      </c>
      <c r="BJ293" s="13" t="s">
        <v>47</v>
      </c>
      <c r="BK293" s="13" t="s">
        <v>47</v>
      </c>
      <c r="BL293" s="13" t="s">
        <v>47</v>
      </c>
      <c r="BM293" s="19" t="s">
        <v>47</v>
      </c>
      <c r="BN293" s="14">
        <v>0</v>
      </c>
      <c r="BO293" s="15">
        <v>0</v>
      </c>
      <c r="BP293" s="15">
        <v>0</v>
      </c>
      <c r="BQ293" s="16">
        <v>0</v>
      </c>
    </row>
    <row r="294" spans="1:69" ht="28.5" x14ac:dyDescent="0.45">
      <c r="A294" s="14" t="s">
        <v>328</v>
      </c>
      <c r="B294" s="15" t="s">
        <v>518</v>
      </c>
      <c r="C294" s="15">
        <v>25</v>
      </c>
      <c r="D294" s="15" t="s">
        <v>624</v>
      </c>
      <c r="E294" s="15" t="s">
        <v>625</v>
      </c>
      <c r="F294" s="15">
        <v>293</v>
      </c>
      <c r="G294" s="15" t="s">
        <v>627</v>
      </c>
      <c r="H294" s="14" t="s">
        <v>703</v>
      </c>
      <c r="I294" s="15" t="s">
        <v>55</v>
      </c>
      <c r="J294" s="15">
        <v>2011</v>
      </c>
      <c r="K294" s="15" t="s">
        <v>621</v>
      </c>
      <c r="L294" s="15" t="s">
        <v>48</v>
      </c>
      <c r="M294" s="15" t="s">
        <v>48</v>
      </c>
      <c r="N294" s="15" t="s">
        <v>48</v>
      </c>
      <c r="O294" s="15" t="s">
        <v>48</v>
      </c>
      <c r="P294" s="15" t="s">
        <v>48</v>
      </c>
      <c r="Q294" s="15" t="s">
        <v>48</v>
      </c>
      <c r="R294" s="15" t="s">
        <v>48</v>
      </c>
      <c r="S294" s="15" t="s">
        <v>48</v>
      </c>
      <c r="T294" s="15" t="s">
        <v>48</v>
      </c>
      <c r="U294" s="15" t="s">
        <v>48</v>
      </c>
      <c r="V294" s="15" t="s">
        <v>48</v>
      </c>
      <c r="W294" s="15">
        <v>2.8</v>
      </c>
      <c r="X294" s="15" t="s">
        <v>48</v>
      </c>
      <c r="Y294" s="15" t="s">
        <v>48</v>
      </c>
      <c r="Z294" s="15" t="s">
        <v>48</v>
      </c>
      <c r="AA294" s="15" t="s">
        <v>48</v>
      </c>
      <c r="AB294" s="15" t="s">
        <v>48</v>
      </c>
      <c r="AC294" s="15" t="s">
        <v>48</v>
      </c>
      <c r="AD294" s="15" t="s">
        <v>48</v>
      </c>
      <c r="AE294" s="15" t="s">
        <v>48</v>
      </c>
      <c r="AF294" s="15" t="s">
        <v>48</v>
      </c>
      <c r="AG294" s="15" t="s">
        <v>48</v>
      </c>
      <c r="AH294" s="15" t="s">
        <v>48</v>
      </c>
      <c r="AI294" s="15" t="s">
        <v>48</v>
      </c>
      <c r="AJ294" s="77"/>
      <c r="AK294" s="67" t="s">
        <v>124</v>
      </c>
      <c r="AL294" s="23" t="s">
        <v>124</v>
      </c>
      <c r="AM294" s="47" t="s">
        <v>124</v>
      </c>
      <c r="AN294" s="14">
        <v>1</v>
      </c>
      <c r="AO294" s="15">
        <v>0</v>
      </c>
      <c r="AP294" s="15">
        <v>1</v>
      </c>
      <c r="AQ294" s="15">
        <v>0</v>
      </c>
      <c r="AR294" s="15">
        <v>0</v>
      </c>
      <c r="AS294" s="15">
        <v>0</v>
      </c>
      <c r="AT294" s="16">
        <f t="shared" si="12"/>
        <v>2</v>
      </c>
      <c r="AU294" s="14" t="s">
        <v>48</v>
      </c>
      <c r="AV294" s="15" t="s">
        <v>48</v>
      </c>
      <c r="AW294" s="15" t="s">
        <v>48</v>
      </c>
      <c r="AX294" s="15" t="s">
        <v>48</v>
      </c>
      <c r="AY294" s="16" t="s">
        <v>48</v>
      </c>
      <c r="AZ294" s="15" t="s">
        <v>48</v>
      </c>
      <c r="BA294" s="15" t="s">
        <v>48</v>
      </c>
      <c r="BB294" s="15" t="s">
        <v>48</v>
      </c>
      <c r="BC294" s="15" t="s">
        <v>48</v>
      </c>
      <c r="BD294" s="15" t="s">
        <v>48</v>
      </c>
      <c r="BE294" s="15" t="s">
        <v>48</v>
      </c>
      <c r="BF294" s="17" t="s">
        <v>47</v>
      </c>
      <c r="BG294" s="13" t="s">
        <v>47</v>
      </c>
      <c r="BH294" s="13" t="s">
        <v>47</v>
      </c>
      <c r="BI294" s="13" t="s">
        <v>47</v>
      </c>
      <c r="BJ294" s="13" t="s">
        <v>47</v>
      </c>
      <c r="BK294" s="13" t="s">
        <v>47</v>
      </c>
      <c r="BL294" s="13" t="s">
        <v>47</v>
      </c>
      <c r="BM294" s="19" t="s">
        <v>47</v>
      </c>
      <c r="BN294" s="14">
        <v>0</v>
      </c>
      <c r="BO294" s="15">
        <v>0</v>
      </c>
      <c r="BP294" s="15">
        <v>0</v>
      </c>
      <c r="BQ294" s="16">
        <v>0</v>
      </c>
    </row>
    <row r="295" spans="1:69" ht="57" customHeight="1" x14ac:dyDescent="0.45">
      <c r="A295" s="14" t="s">
        <v>328</v>
      </c>
      <c r="B295" s="15" t="s">
        <v>518</v>
      </c>
      <c r="C295" s="15">
        <v>25</v>
      </c>
      <c r="D295" s="15" t="s">
        <v>624</v>
      </c>
      <c r="E295" s="15" t="s">
        <v>628</v>
      </c>
      <c r="F295" s="33">
        <v>294</v>
      </c>
      <c r="G295" s="15" t="s">
        <v>629</v>
      </c>
      <c r="H295" s="14" t="s">
        <v>630</v>
      </c>
      <c r="I295" s="15" t="s">
        <v>55</v>
      </c>
      <c r="J295" s="15">
        <v>2014</v>
      </c>
      <c r="K295" s="15" t="s">
        <v>56</v>
      </c>
      <c r="L295" s="35" t="s">
        <v>48</v>
      </c>
      <c r="M295" s="35" t="s">
        <v>48</v>
      </c>
      <c r="N295" s="35" t="s">
        <v>48</v>
      </c>
      <c r="O295" s="35" t="s">
        <v>48</v>
      </c>
      <c r="P295" s="35" t="s">
        <v>48</v>
      </c>
      <c r="Q295" s="35" t="s">
        <v>48</v>
      </c>
      <c r="R295" s="35" t="s">
        <v>48</v>
      </c>
      <c r="S295" s="35" t="s">
        <v>48</v>
      </c>
      <c r="T295" s="35" t="s">
        <v>48</v>
      </c>
      <c r="U295" s="35" t="s">
        <v>48</v>
      </c>
      <c r="V295" s="35" t="s">
        <v>48</v>
      </c>
      <c r="W295" s="35" t="s">
        <v>48</v>
      </c>
      <c r="X295" s="35" t="s">
        <v>48</v>
      </c>
      <c r="Y295" s="35" t="s">
        <v>48</v>
      </c>
      <c r="Z295" s="15">
        <v>15.9</v>
      </c>
      <c r="AA295" s="35" t="s">
        <v>48</v>
      </c>
      <c r="AB295" s="35" t="s">
        <v>48</v>
      </c>
      <c r="AC295" s="35" t="s">
        <v>48</v>
      </c>
      <c r="AD295" s="35" t="s">
        <v>48</v>
      </c>
      <c r="AE295" s="15">
        <v>22.9</v>
      </c>
      <c r="AF295" s="15" t="s">
        <v>48</v>
      </c>
      <c r="AG295" s="15" t="s">
        <v>48</v>
      </c>
      <c r="AH295" s="15" t="s">
        <v>48</v>
      </c>
      <c r="AI295" s="15" t="s">
        <v>48</v>
      </c>
      <c r="AJ295" s="71"/>
      <c r="AK295" s="61" t="s">
        <v>59</v>
      </c>
      <c r="AL295" s="13" t="s">
        <v>60</v>
      </c>
      <c r="AM295" s="47" t="s">
        <v>92</v>
      </c>
      <c r="AN295" s="14">
        <v>1</v>
      </c>
      <c r="AO295" s="15">
        <v>0</v>
      </c>
      <c r="AP295" s="15">
        <v>1</v>
      </c>
      <c r="AQ295" s="15">
        <v>0</v>
      </c>
      <c r="AR295" s="15">
        <v>0</v>
      </c>
      <c r="AS295" s="15">
        <v>1</v>
      </c>
      <c r="AT295" s="16">
        <f t="shared" si="12"/>
        <v>3</v>
      </c>
      <c r="AU295" s="14" t="s">
        <v>807</v>
      </c>
      <c r="AV295" s="15" t="s">
        <v>809</v>
      </c>
      <c r="AW295" s="15" t="s">
        <v>48</v>
      </c>
      <c r="AX295" s="15" t="s">
        <v>808</v>
      </c>
      <c r="AY295" s="16" t="s">
        <v>48</v>
      </c>
      <c r="AZ295" s="15" t="s">
        <v>48</v>
      </c>
      <c r="BA295" s="15" t="s">
        <v>48</v>
      </c>
      <c r="BB295" s="15" t="s">
        <v>48</v>
      </c>
      <c r="BC295" s="15" t="s">
        <v>48</v>
      </c>
      <c r="BD295" s="15" t="s">
        <v>48</v>
      </c>
      <c r="BE295" s="15" t="s">
        <v>48</v>
      </c>
      <c r="BF295" s="17" t="s">
        <v>631</v>
      </c>
      <c r="BG295" s="15" t="s">
        <v>406</v>
      </c>
      <c r="BH295" s="35" t="s">
        <v>632</v>
      </c>
      <c r="BI295" s="15">
        <v>19.3</v>
      </c>
      <c r="BJ295" s="15" t="s">
        <v>48</v>
      </c>
      <c r="BK295" s="15" t="s">
        <v>48</v>
      </c>
      <c r="BL295" s="15" t="s">
        <v>48</v>
      </c>
      <c r="BM295" s="15" t="s">
        <v>48</v>
      </c>
      <c r="BN295" s="14">
        <v>1</v>
      </c>
      <c r="BO295" s="15">
        <v>0</v>
      </c>
      <c r="BP295" s="15">
        <v>1</v>
      </c>
      <c r="BQ295" s="16">
        <v>1</v>
      </c>
    </row>
    <row r="296" spans="1:69" ht="42.75" x14ac:dyDescent="0.45">
      <c r="A296" s="14" t="s">
        <v>328</v>
      </c>
      <c r="B296" s="15" t="s">
        <v>518</v>
      </c>
      <c r="C296" s="15">
        <v>25</v>
      </c>
      <c r="D296" s="15" t="s">
        <v>624</v>
      </c>
      <c r="E296" s="15" t="s">
        <v>628</v>
      </c>
      <c r="F296" s="15">
        <v>295</v>
      </c>
      <c r="G296" s="15" t="s">
        <v>633</v>
      </c>
      <c r="H296" s="14" t="s">
        <v>630</v>
      </c>
      <c r="I296" s="15" t="s">
        <v>55</v>
      </c>
      <c r="J296" s="15">
        <v>2014</v>
      </c>
      <c r="K296" s="15" t="s">
        <v>56</v>
      </c>
      <c r="L296" s="35" t="s">
        <v>48</v>
      </c>
      <c r="M296" s="35" t="s">
        <v>48</v>
      </c>
      <c r="N296" s="35" t="s">
        <v>48</v>
      </c>
      <c r="O296" s="35" t="s">
        <v>48</v>
      </c>
      <c r="P296" s="35" t="s">
        <v>48</v>
      </c>
      <c r="Q296" s="35" t="s">
        <v>48</v>
      </c>
      <c r="R296" s="35" t="s">
        <v>48</v>
      </c>
      <c r="S296" s="35" t="s">
        <v>48</v>
      </c>
      <c r="T296" s="35" t="s">
        <v>48</v>
      </c>
      <c r="U296" s="35" t="s">
        <v>48</v>
      </c>
      <c r="V296" s="35" t="s">
        <v>48</v>
      </c>
      <c r="W296" s="35" t="s">
        <v>48</v>
      </c>
      <c r="X296" s="35" t="s">
        <v>48</v>
      </c>
      <c r="Y296" s="35" t="s">
        <v>48</v>
      </c>
      <c r="Z296" s="15">
        <v>5.8</v>
      </c>
      <c r="AA296" s="35" t="s">
        <v>48</v>
      </c>
      <c r="AB296" s="35" t="s">
        <v>48</v>
      </c>
      <c r="AC296" s="35" t="s">
        <v>48</v>
      </c>
      <c r="AD296" s="35" t="s">
        <v>48</v>
      </c>
      <c r="AE296" s="15">
        <v>5.4</v>
      </c>
      <c r="AF296" s="15" t="s">
        <v>48</v>
      </c>
      <c r="AG296" s="15" t="s">
        <v>48</v>
      </c>
      <c r="AH296" s="15" t="s">
        <v>48</v>
      </c>
      <c r="AI296" s="15" t="s">
        <v>48</v>
      </c>
      <c r="AJ296" s="71"/>
      <c r="AK296" s="61" t="s">
        <v>45</v>
      </c>
      <c r="AL296" s="13" t="s">
        <v>46</v>
      </c>
      <c r="AM296" s="47" t="s">
        <v>92</v>
      </c>
      <c r="AN296" s="14">
        <v>1</v>
      </c>
      <c r="AO296" s="15">
        <v>0</v>
      </c>
      <c r="AP296" s="15">
        <v>1</v>
      </c>
      <c r="AQ296" s="15">
        <v>0</v>
      </c>
      <c r="AR296" s="15">
        <v>0</v>
      </c>
      <c r="AS296" s="15">
        <v>1</v>
      </c>
      <c r="AT296" s="16">
        <f t="shared" si="12"/>
        <v>3</v>
      </c>
      <c r="AU296" s="14" t="s">
        <v>807</v>
      </c>
      <c r="AV296" s="15" t="s">
        <v>809</v>
      </c>
      <c r="AW296" s="15" t="s">
        <v>48</v>
      </c>
      <c r="AX296" s="15" t="s">
        <v>808</v>
      </c>
      <c r="AY296" s="16" t="s">
        <v>48</v>
      </c>
      <c r="AZ296" s="15" t="s">
        <v>48</v>
      </c>
      <c r="BA296" s="15" t="s">
        <v>48</v>
      </c>
      <c r="BB296" s="15" t="s">
        <v>48</v>
      </c>
      <c r="BC296" s="15" t="s">
        <v>48</v>
      </c>
      <c r="BD296" s="15" t="s">
        <v>48</v>
      </c>
      <c r="BE296" s="15" t="s">
        <v>48</v>
      </c>
      <c r="BF296" s="17" t="s">
        <v>631</v>
      </c>
      <c r="BG296" s="15" t="s">
        <v>406</v>
      </c>
      <c r="BH296" s="35" t="s">
        <v>634</v>
      </c>
      <c r="BI296" s="15">
        <v>4.9000000000000004</v>
      </c>
      <c r="BJ296" s="15" t="s">
        <v>48</v>
      </c>
      <c r="BK296" s="15" t="s">
        <v>48</v>
      </c>
      <c r="BL296" s="15" t="s">
        <v>48</v>
      </c>
      <c r="BM296" s="15" t="s">
        <v>48</v>
      </c>
      <c r="BN296" s="14">
        <v>1</v>
      </c>
      <c r="BO296" s="15">
        <v>0</v>
      </c>
      <c r="BP296" s="15">
        <v>1</v>
      </c>
      <c r="BQ296" s="16">
        <v>1</v>
      </c>
    </row>
    <row r="297" spans="1:69" ht="42.75" x14ac:dyDescent="0.45">
      <c r="A297" s="14" t="s">
        <v>328</v>
      </c>
      <c r="B297" s="15" t="s">
        <v>518</v>
      </c>
      <c r="C297" s="15">
        <v>25</v>
      </c>
      <c r="D297" s="15" t="s">
        <v>624</v>
      </c>
      <c r="E297" s="15" t="s">
        <v>792</v>
      </c>
      <c r="F297" s="33">
        <v>296</v>
      </c>
      <c r="G297" s="15" t="s">
        <v>635</v>
      </c>
      <c r="H297" s="14" t="s">
        <v>704</v>
      </c>
      <c r="I297" s="15" t="s">
        <v>55</v>
      </c>
      <c r="J297" s="15">
        <v>2018</v>
      </c>
      <c r="K297" s="15" t="s">
        <v>56</v>
      </c>
      <c r="L297" s="35" t="s">
        <v>48</v>
      </c>
      <c r="M297" s="35" t="s">
        <v>48</v>
      </c>
      <c r="N297" s="35" t="s">
        <v>48</v>
      </c>
      <c r="O297" s="35" t="s">
        <v>48</v>
      </c>
      <c r="P297" s="35" t="s">
        <v>48</v>
      </c>
      <c r="Q297" s="35" t="s">
        <v>48</v>
      </c>
      <c r="R297" s="35" t="s">
        <v>48</v>
      </c>
      <c r="S297" s="35" t="s">
        <v>48</v>
      </c>
      <c r="T297" s="35" t="s">
        <v>48</v>
      </c>
      <c r="U297" s="35" t="s">
        <v>48</v>
      </c>
      <c r="V297" s="35" t="s">
        <v>48</v>
      </c>
      <c r="W297" s="35" t="s">
        <v>48</v>
      </c>
      <c r="X297" s="35" t="s">
        <v>48</v>
      </c>
      <c r="Y297" s="35" t="s">
        <v>48</v>
      </c>
      <c r="Z297" s="35" t="s">
        <v>48</v>
      </c>
      <c r="AA297" s="35" t="s">
        <v>48</v>
      </c>
      <c r="AB297" s="35" t="s">
        <v>48</v>
      </c>
      <c r="AC297" s="35" t="s">
        <v>48</v>
      </c>
      <c r="AD297" s="15">
        <v>7.2</v>
      </c>
      <c r="AE297" s="15" t="s">
        <v>48</v>
      </c>
      <c r="AF297" s="15" t="s">
        <v>48</v>
      </c>
      <c r="AG297" s="15" t="s">
        <v>48</v>
      </c>
      <c r="AH297" s="15" t="s">
        <v>48</v>
      </c>
      <c r="AI297" s="15" t="s">
        <v>48</v>
      </c>
      <c r="AJ297" s="77"/>
      <c r="AK297" s="15" t="s">
        <v>124</v>
      </c>
      <c r="AL297" s="15" t="s">
        <v>124</v>
      </c>
      <c r="AM297" s="16" t="s">
        <v>124</v>
      </c>
      <c r="AN297" s="14">
        <v>1</v>
      </c>
      <c r="AO297" s="15">
        <v>0</v>
      </c>
      <c r="AP297" s="15">
        <v>1</v>
      </c>
      <c r="AQ297" s="15">
        <v>0</v>
      </c>
      <c r="AR297" s="15">
        <v>0</v>
      </c>
      <c r="AS297" s="15">
        <v>0</v>
      </c>
      <c r="AT297" s="16">
        <f t="shared" si="12"/>
        <v>2</v>
      </c>
      <c r="AU297" s="14" t="s">
        <v>807</v>
      </c>
      <c r="AV297" s="15" t="s">
        <v>809</v>
      </c>
      <c r="AW297" s="15" t="s">
        <v>48</v>
      </c>
      <c r="AX297" s="15" t="s">
        <v>826</v>
      </c>
      <c r="AY297" s="16" t="s">
        <v>48</v>
      </c>
      <c r="AZ297" s="15" t="s">
        <v>48</v>
      </c>
      <c r="BA297" s="15" t="s">
        <v>48</v>
      </c>
      <c r="BB297" s="15" t="s">
        <v>48</v>
      </c>
      <c r="BC297" s="15" t="s">
        <v>48</v>
      </c>
      <c r="BD297" s="15" t="s">
        <v>48</v>
      </c>
      <c r="BE297" s="15" t="s">
        <v>48</v>
      </c>
      <c r="BF297" s="17" t="s">
        <v>47</v>
      </c>
      <c r="BG297" s="13" t="s">
        <v>47</v>
      </c>
      <c r="BH297" s="13" t="s">
        <v>47</v>
      </c>
      <c r="BI297" s="13" t="s">
        <v>47</v>
      </c>
      <c r="BJ297" s="13" t="s">
        <v>47</v>
      </c>
      <c r="BK297" s="13" t="s">
        <v>47</v>
      </c>
      <c r="BL297" s="13" t="s">
        <v>47</v>
      </c>
      <c r="BM297" s="19" t="s">
        <v>47</v>
      </c>
      <c r="BN297" s="14">
        <v>1</v>
      </c>
      <c r="BO297" s="15">
        <v>0</v>
      </c>
      <c r="BP297" s="15">
        <v>0</v>
      </c>
      <c r="BQ297" s="16">
        <v>1</v>
      </c>
    </row>
    <row r="298" spans="1:69" ht="28.5" x14ac:dyDescent="0.45">
      <c r="A298" s="14" t="s">
        <v>328</v>
      </c>
      <c r="B298" s="15" t="s">
        <v>518</v>
      </c>
      <c r="C298" s="15">
        <v>26</v>
      </c>
      <c r="D298" s="15" t="s">
        <v>624</v>
      </c>
      <c r="E298" s="15" t="s">
        <v>628</v>
      </c>
      <c r="F298" s="15">
        <v>297</v>
      </c>
      <c r="G298" s="15" t="s">
        <v>838</v>
      </c>
      <c r="H298" s="14" t="s">
        <v>837</v>
      </c>
      <c r="I298" s="15" t="s">
        <v>72</v>
      </c>
      <c r="J298" s="15">
        <v>2017</v>
      </c>
      <c r="K298" s="15" t="s">
        <v>56</v>
      </c>
      <c r="L298" s="35" t="s">
        <v>48</v>
      </c>
      <c r="M298" s="35" t="s">
        <v>48</v>
      </c>
      <c r="N298" s="35" t="s">
        <v>48</v>
      </c>
      <c r="O298" s="35" t="s">
        <v>48</v>
      </c>
      <c r="P298" s="35" t="s">
        <v>48</v>
      </c>
      <c r="Q298" s="35" t="s">
        <v>48</v>
      </c>
      <c r="R298" s="35" t="s">
        <v>48</v>
      </c>
      <c r="S298" s="35" t="s">
        <v>48</v>
      </c>
      <c r="T298" s="35" t="s">
        <v>48</v>
      </c>
      <c r="U298" s="35" t="s">
        <v>48</v>
      </c>
      <c r="V298" s="35" t="s">
        <v>48</v>
      </c>
      <c r="W298" s="35" t="s">
        <v>48</v>
      </c>
      <c r="X298" s="35" t="s">
        <v>48</v>
      </c>
      <c r="Y298" s="35" t="s">
        <v>48</v>
      </c>
      <c r="Z298" s="35" t="s">
        <v>48</v>
      </c>
      <c r="AA298" s="35" t="s">
        <v>48</v>
      </c>
      <c r="AB298" s="35" t="s">
        <v>48</v>
      </c>
      <c r="AC298" s="15">
        <v>2</v>
      </c>
      <c r="AD298" s="15">
        <v>1.7</v>
      </c>
      <c r="AE298" s="15">
        <v>1.8</v>
      </c>
      <c r="AF298" s="15">
        <v>1.4</v>
      </c>
      <c r="AG298" s="15">
        <v>1</v>
      </c>
      <c r="AH298" s="15">
        <v>1.4</v>
      </c>
      <c r="AI298" s="15">
        <v>2.7</v>
      </c>
      <c r="AJ298" s="71"/>
      <c r="AK298" s="61" t="s">
        <v>59</v>
      </c>
      <c r="AL298" s="13" t="s">
        <v>60</v>
      </c>
      <c r="AM298" s="47" t="s">
        <v>92</v>
      </c>
      <c r="AN298" s="14">
        <v>0</v>
      </c>
      <c r="AO298" s="15">
        <v>1</v>
      </c>
      <c r="AP298" s="15">
        <v>1</v>
      </c>
      <c r="AQ298" s="15">
        <v>1</v>
      </c>
      <c r="AR298" s="15">
        <v>1</v>
      </c>
      <c r="AS298" s="15">
        <v>1</v>
      </c>
      <c r="AT298" s="16">
        <f>SUM(AN298:AS298)</f>
        <v>5</v>
      </c>
      <c r="AU298" s="14" t="s">
        <v>48</v>
      </c>
      <c r="AV298" s="15" t="s">
        <v>48</v>
      </c>
      <c r="AW298" s="15" t="s">
        <v>48</v>
      </c>
      <c r="AX298" s="15" t="s">
        <v>48</v>
      </c>
      <c r="AY298" s="16" t="s">
        <v>48</v>
      </c>
      <c r="AZ298" s="15" t="s">
        <v>48</v>
      </c>
      <c r="BA298" s="15" t="s">
        <v>48</v>
      </c>
      <c r="BB298" s="15" t="s">
        <v>48</v>
      </c>
      <c r="BC298" s="15" t="s">
        <v>48</v>
      </c>
      <c r="BD298" s="15" t="s">
        <v>48</v>
      </c>
      <c r="BE298" s="15" t="s">
        <v>48</v>
      </c>
      <c r="BF298" s="17" t="s">
        <v>793</v>
      </c>
      <c r="BG298" s="13" t="s">
        <v>286</v>
      </c>
      <c r="BH298" s="35" t="s">
        <v>794</v>
      </c>
      <c r="BI298" s="13">
        <v>3.3</v>
      </c>
      <c r="BJ298" s="13" t="s">
        <v>48</v>
      </c>
      <c r="BK298" s="13" t="s">
        <v>48</v>
      </c>
      <c r="BL298" s="13" t="s">
        <v>48</v>
      </c>
      <c r="BM298" s="13" t="s">
        <v>48</v>
      </c>
      <c r="BN298" s="14">
        <v>0</v>
      </c>
      <c r="BO298" s="15">
        <v>0</v>
      </c>
      <c r="BP298" s="15">
        <v>1</v>
      </c>
      <c r="BQ298" s="16">
        <v>1</v>
      </c>
    </row>
    <row r="299" spans="1:69" ht="28.5" x14ac:dyDescent="0.45">
      <c r="A299" s="14" t="s">
        <v>328</v>
      </c>
      <c r="B299" s="15" t="s">
        <v>518</v>
      </c>
      <c r="C299" s="15">
        <v>25</v>
      </c>
      <c r="D299" s="15" t="s">
        <v>624</v>
      </c>
      <c r="E299" s="15" t="s">
        <v>636</v>
      </c>
      <c r="F299" s="33">
        <v>298</v>
      </c>
      <c r="G299" s="15" t="s">
        <v>637</v>
      </c>
      <c r="H299" s="14" t="s">
        <v>638</v>
      </c>
      <c r="I299" s="15" t="s">
        <v>55</v>
      </c>
      <c r="J299" s="15">
        <v>2014</v>
      </c>
      <c r="K299" s="15" t="s">
        <v>56</v>
      </c>
      <c r="L299" s="35" t="s">
        <v>48</v>
      </c>
      <c r="M299" s="35" t="s">
        <v>48</v>
      </c>
      <c r="N299" s="35" t="s">
        <v>48</v>
      </c>
      <c r="O299" s="35" t="s">
        <v>48</v>
      </c>
      <c r="P299" s="35" t="s">
        <v>48</v>
      </c>
      <c r="Q299" s="35" t="s">
        <v>48</v>
      </c>
      <c r="R299" s="35" t="s">
        <v>48</v>
      </c>
      <c r="S299" s="35" t="s">
        <v>48</v>
      </c>
      <c r="T299" s="35" t="s">
        <v>48</v>
      </c>
      <c r="U299" s="35" t="s">
        <v>48</v>
      </c>
      <c r="V299" s="35" t="s">
        <v>48</v>
      </c>
      <c r="W299" s="35" t="s">
        <v>48</v>
      </c>
      <c r="X299" s="35" t="s">
        <v>48</v>
      </c>
      <c r="Y299" s="35" t="s">
        <v>48</v>
      </c>
      <c r="Z299" s="15">
        <v>9.3000000000000007</v>
      </c>
      <c r="AA299" s="35" t="s">
        <v>48</v>
      </c>
      <c r="AB299" s="35" t="s">
        <v>48</v>
      </c>
      <c r="AC299" s="35" t="s">
        <v>48</v>
      </c>
      <c r="AD299" s="35" t="s">
        <v>48</v>
      </c>
      <c r="AE299" s="15">
        <v>7.5</v>
      </c>
      <c r="AF299" s="15" t="s">
        <v>48</v>
      </c>
      <c r="AG299" s="15" t="s">
        <v>48</v>
      </c>
      <c r="AH299" s="15" t="s">
        <v>48</v>
      </c>
      <c r="AI299" s="15" t="s">
        <v>48</v>
      </c>
      <c r="AJ299" s="71"/>
      <c r="AK299" s="63" t="s">
        <v>67</v>
      </c>
      <c r="AL299" s="23" t="s">
        <v>141</v>
      </c>
      <c r="AM299" s="47" t="s">
        <v>84</v>
      </c>
      <c r="AN299" s="14">
        <v>1</v>
      </c>
      <c r="AO299" s="15">
        <v>0</v>
      </c>
      <c r="AP299" s="15">
        <v>1</v>
      </c>
      <c r="AQ299" s="15">
        <v>0</v>
      </c>
      <c r="AR299" s="15">
        <v>0</v>
      </c>
      <c r="AS299" s="15">
        <v>1</v>
      </c>
      <c r="AT299" s="16">
        <f t="shared" si="12"/>
        <v>3</v>
      </c>
      <c r="AU299" s="14" t="s">
        <v>805</v>
      </c>
      <c r="AV299" s="15" t="s">
        <v>810</v>
      </c>
      <c r="AW299" s="15" t="s">
        <v>48</v>
      </c>
      <c r="AX299" s="15" t="s">
        <v>48</v>
      </c>
      <c r="AY299" s="16" t="s">
        <v>48</v>
      </c>
      <c r="AZ299" s="15" t="s">
        <v>48</v>
      </c>
      <c r="BA299" s="15" t="s">
        <v>48</v>
      </c>
      <c r="BB299" s="15" t="s">
        <v>48</v>
      </c>
      <c r="BC299" s="15" t="s">
        <v>48</v>
      </c>
      <c r="BD299" s="15" t="s">
        <v>48</v>
      </c>
      <c r="BE299" s="15" t="s">
        <v>48</v>
      </c>
      <c r="BF299" s="17" t="s">
        <v>639</v>
      </c>
      <c r="BG299" s="15" t="s">
        <v>406</v>
      </c>
      <c r="BH299" s="35" t="s">
        <v>640</v>
      </c>
      <c r="BI299" s="15">
        <v>8.4</v>
      </c>
      <c r="BJ299" s="15" t="s">
        <v>48</v>
      </c>
      <c r="BK299" s="15" t="s">
        <v>48</v>
      </c>
      <c r="BL299" s="15" t="s">
        <v>48</v>
      </c>
      <c r="BM299" s="15" t="s">
        <v>48</v>
      </c>
      <c r="BN299" s="14">
        <v>1</v>
      </c>
      <c r="BO299" s="15">
        <v>0</v>
      </c>
      <c r="BP299" s="15">
        <v>1</v>
      </c>
      <c r="BQ299" s="16">
        <v>1</v>
      </c>
    </row>
    <row r="300" spans="1:69" ht="42.75" x14ac:dyDescent="0.45">
      <c r="A300" s="14" t="s">
        <v>328</v>
      </c>
      <c r="B300" s="15" t="s">
        <v>518</v>
      </c>
      <c r="C300" s="15">
        <v>25</v>
      </c>
      <c r="D300" s="15" t="s">
        <v>624</v>
      </c>
      <c r="E300" s="15" t="s">
        <v>636</v>
      </c>
      <c r="F300" s="15">
        <v>299</v>
      </c>
      <c r="G300" s="15" t="s">
        <v>641</v>
      </c>
      <c r="H300" s="14" t="s">
        <v>704</v>
      </c>
      <c r="I300" s="15" t="s">
        <v>55</v>
      </c>
      <c r="J300" s="15">
        <v>2018</v>
      </c>
      <c r="K300" s="15" t="s">
        <v>56</v>
      </c>
      <c r="L300" s="35" t="s">
        <v>48</v>
      </c>
      <c r="M300" s="35" t="s">
        <v>48</v>
      </c>
      <c r="N300" s="35" t="s">
        <v>48</v>
      </c>
      <c r="O300" s="35" t="s">
        <v>48</v>
      </c>
      <c r="P300" s="35" t="s">
        <v>48</v>
      </c>
      <c r="Q300" s="35" t="s">
        <v>48</v>
      </c>
      <c r="R300" s="35" t="s">
        <v>48</v>
      </c>
      <c r="S300" s="35" t="s">
        <v>48</v>
      </c>
      <c r="T300" s="35" t="s">
        <v>48</v>
      </c>
      <c r="U300" s="35" t="s">
        <v>48</v>
      </c>
      <c r="V300" s="35" t="s">
        <v>48</v>
      </c>
      <c r="W300" s="35" t="s">
        <v>48</v>
      </c>
      <c r="X300" s="35" t="s">
        <v>48</v>
      </c>
      <c r="Y300" s="35" t="s">
        <v>48</v>
      </c>
      <c r="Z300" s="35" t="s">
        <v>48</v>
      </c>
      <c r="AA300" s="35" t="s">
        <v>48</v>
      </c>
      <c r="AB300" s="35" t="s">
        <v>48</v>
      </c>
      <c r="AC300" s="35" t="s">
        <v>48</v>
      </c>
      <c r="AD300" s="15">
        <v>7</v>
      </c>
      <c r="AE300" s="15" t="s">
        <v>48</v>
      </c>
      <c r="AF300" s="15" t="s">
        <v>48</v>
      </c>
      <c r="AG300" s="15" t="s">
        <v>48</v>
      </c>
      <c r="AH300" s="15" t="s">
        <v>48</v>
      </c>
      <c r="AI300" s="15" t="s">
        <v>48</v>
      </c>
      <c r="AJ300" s="77"/>
      <c r="AK300" s="15" t="s">
        <v>124</v>
      </c>
      <c r="AL300" s="15" t="s">
        <v>124</v>
      </c>
      <c r="AM300" s="16" t="s">
        <v>124</v>
      </c>
      <c r="AN300" s="14">
        <v>1</v>
      </c>
      <c r="AO300" s="15">
        <v>0</v>
      </c>
      <c r="AP300" s="15">
        <v>1</v>
      </c>
      <c r="AQ300" s="15">
        <v>0</v>
      </c>
      <c r="AR300" s="15">
        <v>0</v>
      </c>
      <c r="AS300" s="15">
        <v>0</v>
      </c>
      <c r="AT300" s="16">
        <f t="shared" si="12"/>
        <v>2</v>
      </c>
      <c r="AU300" s="14" t="s">
        <v>805</v>
      </c>
      <c r="AV300" s="15" t="s">
        <v>810</v>
      </c>
      <c r="AW300" s="15" t="s">
        <v>48</v>
      </c>
      <c r="AX300" s="15" t="s">
        <v>48</v>
      </c>
      <c r="AY300" s="16" t="s">
        <v>48</v>
      </c>
      <c r="AZ300" s="15" t="s">
        <v>48</v>
      </c>
      <c r="BA300" s="15" t="s">
        <v>48</v>
      </c>
      <c r="BB300" s="15" t="s">
        <v>48</v>
      </c>
      <c r="BC300" s="15" t="s">
        <v>48</v>
      </c>
      <c r="BD300" s="15" t="s">
        <v>48</v>
      </c>
      <c r="BE300" s="15" t="s">
        <v>48</v>
      </c>
      <c r="BF300" s="17" t="s">
        <v>47</v>
      </c>
      <c r="BG300" s="13" t="s">
        <v>47</v>
      </c>
      <c r="BH300" s="13" t="s">
        <v>47</v>
      </c>
      <c r="BI300" s="13" t="s">
        <v>47</v>
      </c>
      <c r="BJ300" s="13" t="s">
        <v>47</v>
      </c>
      <c r="BK300" s="13" t="s">
        <v>47</v>
      </c>
      <c r="BL300" s="13" t="s">
        <v>47</v>
      </c>
      <c r="BM300" s="19" t="s">
        <v>47</v>
      </c>
      <c r="BN300" s="14">
        <v>1</v>
      </c>
      <c r="BO300" s="15">
        <v>0</v>
      </c>
      <c r="BP300" s="15">
        <v>0</v>
      </c>
      <c r="BQ300" s="16">
        <v>1</v>
      </c>
    </row>
    <row r="301" spans="1:69" ht="28.5" x14ac:dyDescent="0.45">
      <c r="A301" s="14" t="s">
        <v>328</v>
      </c>
      <c r="B301" s="15" t="s">
        <v>518</v>
      </c>
      <c r="C301" s="15">
        <v>25</v>
      </c>
      <c r="D301" s="15" t="s">
        <v>624</v>
      </c>
      <c r="E301" s="15" t="s">
        <v>38</v>
      </c>
      <c r="F301" s="33">
        <v>300</v>
      </c>
      <c r="G301" s="15" t="s">
        <v>642</v>
      </c>
      <c r="H301" s="14" t="s">
        <v>643</v>
      </c>
      <c r="I301" s="15" t="s">
        <v>55</v>
      </c>
      <c r="J301" s="15">
        <v>2014</v>
      </c>
      <c r="K301" s="15" t="s">
        <v>56</v>
      </c>
      <c r="L301" s="35" t="s">
        <v>48</v>
      </c>
      <c r="M301" s="35" t="s">
        <v>48</v>
      </c>
      <c r="N301" s="35" t="s">
        <v>48</v>
      </c>
      <c r="O301" s="35" t="s">
        <v>48</v>
      </c>
      <c r="P301" s="35" t="s">
        <v>48</v>
      </c>
      <c r="Q301" s="35" t="s">
        <v>48</v>
      </c>
      <c r="R301" s="35" t="s">
        <v>48</v>
      </c>
      <c r="S301" s="35" t="s">
        <v>48</v>
      </c>
      <c r="T301" s="35" t="s">
        <v>48</v>
      </c>
      <c r="U301" s="35" t="s">
        <v>48</v>
      </c>
      <c r="V301" s="35" t="s">
        <v>48</v>
      </c>
      <c r="W301" s="35" t="s">
        <v>48</v>
      </c>
      <c r="X301" s="35" t="s">
        <v>48</v>
      </c>
      <c r="Y301" s="35" t="s">
        <v>48</v>
      </c>
      <c r="Z301" s="15">
        <v>9.9</v>
      </c>
      <c r="AA301" s="35" t="s">
        <v>48</v>
      </c>
      <c r="AB301" s="35" t="s">
        <v>48</v>
      </c>
      <c r="AC301" s="35" t="s">
        <v>48</v>
      </c>
      <c r="AD301" s="35" t="s">
        <v>48</v>
      </c>
      <c r="AE301" s="15">
        <v>10.9</v>
      </c>
      <c r="AF301" s="15" t="s">
        <v>48</v>
      </c>
      <c r="AG301" s="15" t="s">
        <v>48</v>
      </c>
      <c r="AH301" s="15" t="s">
        <v>48</v>
      </c>
      <c r="AI301" s="15" t="s">
        <v>48</v>
      </c>
      <c r="AJ301" s="71"/>
      <c r="AK301" s="61" t="s">
        <v>45</v>
      </c>
      <c r="AL301" s="13" t="s">
        <v>46</v>
      </c>
      <c r="AM301" s="19"/>
      <c r="AN301" s="14">
        <v>1</v>
      </c>
      <c r="AO301" s="15">
        <v>0</v>
      </c>
      <c r="AP301" s="15">
        <v>1</v>
      </c>
      <c r="AQ301" s="15">
        <v>0</v>
      </c>
      <c r="AR301" s="15">
        <v>0</v>
      </c>
      <c r="AS301" s="15">
        <v>1</v>
      </c>
      <c r="AT301" s="16">
        <f t="shared" si="12"/>
        <v>3</v>
      </c>
      <c r="AU301" s="14" t="s">
        <v>48</v>
      </c>
      <c r="AV301" s="15" t="s">
        <v>48</v>
      </c>
      <c r="AW301" s="15" t="s">
        <v>48</v>
      </c>
      <c r="AX301" s="15" t="s">
        <v>48</v>
      </c>
      <c r="AY301" s="16" t="s">
        <v>48</v>
      </c>
      <c r="AZ301" s="15" t="s">
        <v>48</v>
      </c>
      <c r="BA301" s="15" t="s">
        <v>48</v>
      </c>
      <c r="BB301" s="15" t="s">
        <v>48</v>
      </c>
      <c r="BC301" s="15" t="s">
        <v>48</v>
      </c>
      <c r="BD301" s="15" t="s">
        <v>48</v>
      </c>
      <c r="BE301" s="15" t="s">
        <v>48</v>
      </c>
      <c r="BF301" s="17" t="s">
        <v>644</v>
      </c>
      <c r="BG301" s="15" t="s">
        <v>406</v>
      </c>
      <c r="BH301" s="35" t="s">
        <v>645</v>
      </c>
      <c r="BI301" s="15">
        <v>12.4</v>
      </c>
      <c r="BJ301" s="15" t="s">
        <v>48</v>
      </c>
      <c r="BK301" s="15" t="s">
        <v>48</v>
      </c>
      <c r="BL301" s="15" t="s">
        <v>48</v>
      </c>
      <c r="BM301" s="15" t="s">
        <v>48</v>
      </c>
      <c r="BN301" s="14">
        <v>0</v>
      </c>
      <c r="BO301" s="15">
        <v>0</v>
      </c>
      <c r="BP301" s="15">
        <v>1</v>
      </c>
      <c r="BQ301" s="16">
        <v>1</v>
      </c>
    </row>
    <row r="302" spans="1:69" ht="28.5" x14ac:dyDescent="0.45">
      <c r="A302" s="14" t="s">
        <v>328</v>
      </c>
      <c r="B302" s="15" t="s">
        <v>518</v>
      </c>
      <c r="C302" s="15">
        <v>25</v>
      </c>
      <c r="D302" s="15" t="s">
        <v>624</v>
      </c>
      <c r="E302" s="15" t="s">
        <v>38</v>
      </c>
      <c r="F302" s="15">
        <v>301</v>
      </c>
      <c r="G302" s="15" t="s">
        <v>705</v>
      </c>
      <c r="H302" s="14" t="s">
        <v>646</v>
      </c>
      <c r="I302" s="15" t="s">
        <v>55</v>
      </c>
      <c r="J302" s="15">
        <v>2014</v>
      </c>
      <c r="K302" s="15" t="s">
        <v>56</v>
      </c>
      <c r="L302" s="35" t="s">
        <v>48</v>
      </c>
      <c r="M302" s="35" t="s">
        <v>48</v>
      </c>
      <c r="N302" s="35" t="s">
        <v>48</v>
      </c>
      <c r="O302" s="35" t="s">
        <v>48</v>
      </c>
      <c r="P302" s="35" t="s">
        <v>48</v>
      </c>
      <c r="Q302" s="35" t="s">
        <v>48</v>
      </c>
      <c r="R302" s="35" t="s">
        <v>48</v>
      </c>
      <c r="S302" s="35" t="s">
        <v>48</v>
      </c>
      <c r="T302" s="35" t="s">
        <v>48</v>
      </c>
      <c r="U302" s="35" t="s">
        <v>48</v>
      </c>
      <c r="V302" s="35" t="s">
        <v>48</v>
      </c>
      <c r="W302" s="35" t="s">
        <v>48</v>
      </c>
      <c r="X302" s="35" t="s">
        <v>48</v>
      </c>
      <c r="Y302" s="35" t="s">
        <v>48</v>
      </c>
      <c r="Z302" s="15">
        <v>76.099999999999994</v>
      </c>
      <c r="AA302" s="35" t="s">
        <v>48</v>
      </c>
      <c r="AB302" s="35" t="s">
        <v>48</v>
      </c>
      <c r="AC302" s="35" t="s">
        <v>48</v>
      </c>
      <c r="AD302" s="35" t="s">
        <v>48</v>
      </c>
      <c r="AE302" s="15">
        <v>73.3</v>
      </c>
      <c r="AF302" s="15" t="s">
        <v>48</v>
      </c>
      <c r="AG302" s="15" t="s">
        <v>48</v>
      </c>
      <c r="AH302" s="15" t="s">
        <v>48</v>
      </c>
      <c r="AI302" s="15" t="s">
        <v>48</v>
      </c>
      <c r="AJ302" s="71"/>
      <c r="AK302" s="61" t="s">
        <v>59</v>
      </c>
      <c r="AL302" s="13" t="s">
        <v>60</v>
      </c>
      <c r="AM302" s="47" t="s">
        <v>92</v>
      </c>
      <c r="AN302" s="14">
        <v>1</v>
      </c>
      <c r="AO302" s="15">
        <v>0</v>
      </c>
      <c r="AP302" s="15">
        <v>1</v>
      </c>
      <c r="AQ302" s="15">
        <v>0</v>
      </c>
      <c r="AR302" s="15">
        <v>0</v>
      </c>
      <c r="AS302" s="15">
        <v>1</v>
      </c>
      <c r="AT302" s="16">
        <f t="shared" si="10"/>
        <v>3</v>
      </c>
      <c r="AU302" s="14" t="s">
        <v>48</v>
      </c>
      <c r="AV302" s="15" t="s">
        <v>48</v>
      </c>
      <c r="AW302" s="15" t="s">
        <v>48</v>
      </c>
      <c r="AX302" s="15" t="s">
        <v>48</v>
      </c>
      <c r="AY302" s="16" t="s">
        <v>48</v>
      </c>
      <c r="AZ302" s="15" t="s">
        <v>48</v>
      </c>
      <c r="BA302" s="15" t="s">
        <v>48</v>
      </c>
      <c r="BB302" s="15" t="s">
        <v>48</v>
      </c>
      <c r="BC302" s="15" t="s">
        <v>48</v>
      </c>
      <c r="BD302" s="15" t="s">
        <v>48</v>
      </c>
      <c r="BE302" s="15" t="s">
        <v>48</v>
      </c>
      <c r="BF302" s="17" t="s">
        <v>647</v>
      </c>
      <c r="BG302" s="15" t="s">
        <v>406</v>
      </c>
      <c r="BH302" s="35" t="s">
        <v>648</v>
      </c>
      <c r="BI302" s="15">
        <v>13.6</v>
      </c>
      <c r="BJ302" s="15" t="s">
        <v>48</v>
      </c>
      <c r="BK302" s="15" t="s">
        <v>48</v>
      </c>
      <c r="BL302" s="15" t="s">
        <v>48</v>
      </c>
      <c r="BM302" s="15" t="s">
        <v>48</v>
      </c>
      <c r="BN302" s="14">
        <v>0</v>
      </c>
      <c r="BO302" s="15">
        <v>0</v>
      </c>
      <c r="BP302" s="15">
        <v>1</v>
      </c>
      <c r="BQ302" s="16">
        <v>1</v>
      </c>
    </row>
    <row r="303" spans="1:69" ht="28.5" x14ac:dyDescent="0.45">
      <c r="A303" s="14" t="s">
        <v>328</v>
      </c>
      <c r="B303" s="15" t="s">
        <v>518</v>
      </c>
      <c r="C303" s="15">
        <v>25</v>
      </c>
      <c r="D303" s="15" t="s">
        <v>624</v>
      </c>
      <c r="E303" s="15" t="s">
        <v>649</v>
      </c>
      <c r="F303" s="33">
        <v>302</v>
      </c>
      <c r="G303" s="15" t="s">
        <v>650</v>
      </c>
      <c r="H303" s="14" t="s">
        <v>651</v>
      </c>
      <c r="I303" s="15" t="s">
        <v>652</v>
      </c>
      <c r="J303" s="15">
        <v>2005</v>
      </c>
      <c r="K303" s="15" t="s">
        <v>56</v>
      </c>
      <c r="L303" s="35" t="s">
        <v>48</v>
      </c>
      <c r="M303" s="35" t="s">
        <v>48</v>
      </c>
      <c r="N303" s="35" t="s">
        <v>48</v>
      </c>
      <c r="O303" s="35" t="s">
        <v>48</v>
      </c>
      <c r="P303" s="35" t="s">
        <v>48</v>
      </c>
      <c r="Q303" s="15">
        <v>35.9</v>
      </c>
      <c r="R303" s="35" t="s">
        <v>48</v>
      </c>
      <c r="S303" s="35" t="s">
        <v>48</v>
      </c>
      <c r="T303" s="35" t="s">
        <v>48</v>
      </c>
      <c r="U303" s="15">
        <v>36.5</v>
      </c>
      <c r="V303" s="35" t="s">
        <v>48</v>
      </c>
      <c r="W303" s="35" t="s">
        <v>48</v>
      </c>
      <c r="X303" s="35" t="s">
        <v>48</v>
      </c>
      <c r="Y303" s="15">
        <v>36.6</v>
      </c>
      <c r="Z303" s="15" t="s">
        <v>48</v>
      </c>
      <c r="AA303" s="35" t="s">
        <v>48</v>
      </c>
      <c r="AB303" s="35" t="s">
        <v>48</v>
      </c>
      <c r="AC303" s="15">
        <v>36.4</v>
      </c>
      <c r="AD303" s="15" t="s">
        <v>48</v>
      </c>
      <c r="AE303" s="15" t="s">
        <v>48</v>
      </c>
      <c r="AF303" s="15" t="s">
        <v>48</v>
      </c>
      <c r="AG303" s="15" t="s">
        <v>48</v>
      </c>
      <c r="AH303" s="15" t="s">
        <v>48</v>
      </c>
      <c r="AI303" s="15" t="s">
        <v>48</v>
      </c>
      <c r="AJ303" s="71"/>
      <c r="AK303" s="61" t="s">
        <v>45</v>
      </c>
      <c r="AL303" s="13" t="s">
        <v>46</v>
      </c>
      <c r="AM303" s="19"/>
      <c r="AN303" s="14">
        <v>1</v>
      </c>
      <c r="AO303" s="15">
        <v>0</v>
      </c>
      <c r="AP303" s="15">
        <v>1</v>
      </c>
      <c r="AQ303" s="15">
        <v>1</v>
      </c>
      <c r="AR303" s="15">
        <v>0</v>
      </c>
      <c r="AS303" s="15">
        <v>0</v>
      </c>
      <c r="AT303" s="16">
        <f t="shared" si="10"/>
        <v>3</v>
      </c>
      <c r="AU303" s="14" t="s">
        <v>48</v>
      </c>
      <c r="AV303" s="15" t="s">
        <v>48</v>
      </c>
      <c r="AW303" s="15" t="s">
        <v>48</v>
      </c>
      <c r="AX303" s="15" t="s">
        <v>48</v>
      </c>
      <c r="AY303" s="16" t="s">
        <v>48</v>
      </c>
      <c r="AZ303" s="15" t="s">
        <v>48</v>
      </c>
      <c r="BA303" s="15" t="s">
        <v>48</v>
      </c>
      <c r="BB303" s="15" t="s">
        <v>48</v>
      </c>
      <c r="BC303" s="15" t="s">
        <v>48</v>
      </c>
      <c r="BD303" s="15" t="s">
        <v>48</v>
      </c>
      <c r="BE303" s="15" t="s">
        <v>48</v>
      </c>
      <c r="BF303" s="17" t="s">
        <v>47</v>
      </c>
      <c r="BG303" s="13" t="s">
        <v>47</v>
      </c>
      <c r="BH303" s="13" t="s">
        <v>47</v>
      </c>
      <c r="BI303" s="13" t="s">
        <v>47</v>
      </c>
      <c r="BJ303" s="13" t="s">
        <v>47</v>
      </c>
      <c r="BK303" s="13" t="s">
        <v>47</v>
      </c>
      <c r="BL303" s="13" t="s">
        <v>47</v>
      </c>
      <c r="BM303" s="19" t="s">
        <v>47</v>
      </c>
      <c r="BN303" s="14">
        <v>0</v>
      </c>
      <c r="BO303" s="15">
        <v>0</v>
      </c>
      <c r="BP303" s="15">
        <v>0</v>
      </c>
      <c r="BQ303" s="16">
        <v>0</v>
      </c>
    </row>
    <row r="304" spans="1:69" ht="28.5" x14ac:dyDescent="0.45">
      <c r="A304" s="14" t="s">
        <v>328</v>
      </c>
      <c r="B304" s="15" t="s">
        <v>518</v>
      </c>
      <c r="C304" s="15">
        <v>25</v>
      </c>
      <c r="D304" s="15" t="s">
        <v>624</v>
      </c>
      <c r="E304" s="15" t="s">
        <v>649</v>
      </c>
      <c r="F304" s="15">
        <v>303</v>
      </c>
      <c r="G304" s="15" t="s">
        <v>653</v>
      </c>
      <c r="H304" s="14" t="s">
        <v>651</v>
      </c>
      <c r="I304" s="15" t="s">
        <v>652</v>
      </c>
      <c r="J304" s="15">
        <v>2005</v>
      </c>
      <c r="K304" s="15" t="s">
        <v>56</v>
      </c>
      <c r="L304" s="35" t="s">
        <v>48</v>
      </c>
      <c r="M304" s="35" t="s">
        <v>48</v>
      </c>
      <c r="N304" s="35" t="s">
        <v>48</v>
      </c>
      <c r="O304" s="35" t="s">
        <v>48</v>
      </c>
      <c r="P304" s="35" t="s">
        <v>48</v>
      </c>
      <c r="Q304" s="15">
        <v>13.6</v>
      </c>
      <c r="R304" s="35" t="s">
        <v>48</v>
      </c>
      <c r="S304" s="35" t="s">
        <v>48</v>
      </c>
      <c r="T304" s="35" t="s">
        <v>48</v>
      </c>
      <c r="U304" s="15">
        <v>14.7</v>
      </c>
      <c r="V304" s="35" t="s">
        <v>48</v>
      </c>
      <c r="W304" s="35" t="s">
        <v>48</v>
      </c>
      <c r="X304" s="35" t="s">
        <v>48</v>
      </c>
      <c r="Y304" s="15">
        <v>15.7</v>
      </c>
      <c r="Z304" s="15" t="s">
        <v>48</v>
      </c>
      <c r="AA304" s="35" t="s">
        <v>48</v>
      </c>
      <c r="AB304" s="35" t="s">
        <v>48</v>
      </c>
      <c r="AC304" s="15">
        <v>16.3</v>
      </c>
      <c r="AD304" s="35" t="s">
        <v>48</v>
      </c>
      <c r="AE304" s="15" t="s">
        <v>48</v>
      </c>
      <c r="AF304" s="15" t="s">
        <v>48</v>
      </c>
      <c r="AG304" s="15" t="s">
        <v>48</v>
      </c>
      <c r="AH304" s="15" t="s">
        <v>48</v>
      </c>
      <c r="AI304" s="15" t="s">
        <v>48</v>
      </c>
      <c r="AJ304" s="71"/>
      <c r="AK304" s="61" t="s">
        <v>59</v>
      </c>
      <c r="AL304" s="13" t="s">
        <v>60</v>
      </c>
      <c r="AM304" s="47" t="s">
        <v>92</v>
      </c>
      <c r="AN304" s="14">
        <v>1</v>
      </c>
      <c r="AO304" s="15">
        <v>0</v>
      </c>
      <c r="AP304" s="15">
        <v>1</v>
      </c>
      <c r="AQ304" s="15">
        <v>1</v>
      </c>
      <c r="AR304" s="15">
        <v>0</v>
      </c>
      <c r="AS304" s="15">
        <v>0</v>
      </c>
      <c r="AT304" s="16">
        <f t="shared" si="10"/>
        <v>3</v>
      </c>
      <c r="AU304" s="14" t="s">
        <v>110</v>
      </c>
      <c r="AV304" s="15" t="s">
        <v>654</v>
      </c>
      <c r="AW304" s="15" t="s">
        <v>48</v>
      </c>
      <c r="AX304" s="15" t="s">
        <v>48</v>
      </c>
      <c r="AY304" s="16" t="s">
        <v>48</v>
      </c>
      <c r="AZ304" s="15" t="s">
        <v>48</v>
      </c>
      <c r="BA304" s="15" t="s">
        <v>48</v>
      </c>
      <c r="BB304" s="15" t="s">
        <v>48</v>
      </c>
      <c r="BC304" s="15" t="s">
        <v>48</v>
      </c>
      <c r="BD304" s="15" t="s">
        <v>48</v>
      </c>
      <c r="BE304" s="15" t="s">
        <v>48</v>
      </c>
      <c r="BF304" s="17" t="s">
        <v>655</v>
      </c>
      <c r="BG304" s="15" t="s">
        <v>406</v>
      </c>
      <c r="BH304" s="35" t="s">
        <v>656</v>
      </c>
      <c r="BI304" s="18">
        <v>16</v>
      </c>
      <c r="BJ304" s="15" t="s">
        <v>48</v>
      </c>
      <c r="BK304" s="15" t="s">
        <v>48</v>
      </c>
      <c r="BL304" s="15" t="s">
        <v>48</v>
      </c>
      <c r="BM304" s="15" t="s">
        <v>48</v>
      </c>
      <c r="BN304" s="14">
        <v>1</v>
      </c>
      <c r="BO304" s="15">
        <v>0</v>
      </c>
      <c r="BP304" s="15">
        <v>1</v>
      </c>
      <c r="BQ304" s="16">
        <v>1</v>
      </c>
    </row>
    <row r="305" spans="1:69" ht="28.9" thickBot="1" x14ac:dyDescent="0.5">
      <c r="A305" s="41" t="s">
        <v>328</v>
      </c>
      <c r="B305" s="37" t="s">
        <v>518</v>
      </c>
      <c r="C305" s="37">
        <v>25</v>
      </c>
      <c r="D305" s="37" t="s">
        <v>624</v>
      </c>
      <c r="E305" s="37" t="s">
        <v>38</v>
      </c>
      <c r="F305" s="88">
        <v>304</v>
      </c>
      <c r="G305" s="37" t="s">
        <v>657</v>
      </c>
      <c r="H305" s="41" t="s">
        <v>658</v>
      </c>
      <c r="I305" s="37" t="s">
        <v>55</v>
      </c>
      <c r="J305" s="37">
        <v>2014</v>
      </c>
      <c r="K305" s="37" t="s">
        <v>56</v>
      </c>
      <c r="L305" s="37" t="s">
        <v>48</v>
      </c>
      <c r="M305" s="37" t="s">
        <v>48</v>
      </c>
      <c r="N305" s="37" t="s">
        <v>48</v>
      </c>
      <c r="O305" s="37" t="s">
        <v>48</v>
      </c>
      <c r="P305" s="37" t="s">
        <v>48</v>
      </c>
      <c r="Q305" s="37" t="s">
        <v>48</v>
      </c>
      <c r="R305" s="37" t="s">
        <v>48</v>
      </c>
      <c r="S305" s="37" t="s">
        <v>48</v>
      </c>
      <c r="T305" s="37" t="s">
        <v>48</v>
      </c>
      <c r="U305" s="37" t="s">
        <v>48</v>
      </c>
      <c r="V305" s="37" t="s">
        <v>48</v>
      </c>
      <c r="W305" s="37" t="s">
        <v>48</v>
      </c>
      <c r="X305" s="37" t="s">
        <v>48</v>
      </c>
      <c r="Y305" s="37" t="s">
        <v>48</v>
      </c>
      <c r="Z305" s="37">
        <v>17.100000000000001</v>
      </c>
      <c r="AA305" s="54" t="s">
        <v>48</v>
      </c>
      <c r="AB305" s="54" t="s">
        <v>48</v>
      </c>
      <c r="AC305" s="54" t="s">
        <v>48</v>
      </c>
      <c r="AD305" s="54" t="s">
        <v>48</v>
      </c>
      <c r="AE305" s="37">
        <v>15</v>
      </c>
      <c r="AF305" s="37" t="s">
        <v>48</v>
      </c>
      <c r="AG305" s="37" t="s">
        <v>48</v>
      </c>
      <c r="AH305" s="37" t="s">
        <v>48</v>
      </c>
      <c r="AI305" s="37" t="s">
        <v>48</v>
      </c>
      <c r="AJ305" s="72"/>
      <c r="AK305" s="68" t="s">
        <v>67</v>
      </c>
      <c r="AL305" s="43" t="s">
        <v>141</v>
      </c>
      <c r="AM305" s="55" t="s">
        <v>84</v>
      </c>
      <c r="AN305" s="41">
        <v>1</v>
      </c>
      <c r="AO305" s="37">
        <v>0</v>
      </c>
      <c r="AP305" s="37">
        <v>1</v>
      </c>
      <c r="AQ305" s="37">
        <v>0</v>
      </c>
      <c r="AR305" s="37">
        <v>0</v>
      </c>
      <c r="AS305" s="37">
        <v>1</v>
      </c>
      <c r="AT305" s="42">
        <f t="shared" si="10"/>
        <v>3</v>
      </c>
      <c r="AU305" s="41" t="s">
        <v>48</v>
      </c>
      <c r="AV305" s="37" t="s">
        <v>48</v>
      </c>
      <c r="AW305" s="37" t="s">
        <v>48</v>
      </c>
      <c r="AX305" s="37" t="s">
        <v>48</v>
      </c>
      <c r="AY305" s="42" t="s">
        <v>48</v>
      </c>
      <c r="AZ305" s="37" t="s">
        <v>48</v>
      </c>
      <c r="BA305" s="37" t="s">
        <v>48</v>
      </c>
      <c r="BB305" s="37" t="s">
        <v>48</v>
      </c>
      <c r="BC305" s="37" t="s">
        <v>48</v>
      </c>
      <c r="BD305" s="37" t="s">
        <v>48</v>
      </c>
      <c r="BE305" s="37" t="s">
        <v>48</v>
      </c>
      <c r="BF305" s="44" t="s">
        <v>659</v>
      </c>
      <c r="BG305" s="37" t="s">
        <v>406</v>
      </c>
      <c r="BH305" s="54" t="s">
        <v>660</v>
      </c>
      <c r="BI305" s="37">
        <v>13.8</v>
      </c>
      <c r="BJ305" s="37" t="s">
        <v>48</v>
      </c>
      <c r="BK305" s="37" t="s">
        <v>48</v>
      </c>
      <c r="BL305" s="37" t="s">
        <v>48</v>
      </c>
      <c r="BM305" s="37" t="s">
        <v>48</v>
      </c>
      <c r="BN305" s="41">
        <v>0</v>
      </c>
      <c r="BO305" s="37">
        <v>0</v>
      </c>
      <c r="BP305" s="37">
        <v>1</v>
      </c>
      <c r="BQ305" s="42">
        <v>1</v>
      </c>
    </row>
    <row r="306" spans="1:69" ht="14.25" customHeight="1" x14ac:dyDescent="0.45">
      <c r="BM306" s="15" t="s">
        <v>829</v>
      </c>
      <c r="BN306" s="15">
        <f>SUM(BN2:BN305)</f>
        <v>79</v>
      </c>
      <c r="BO306" s="15">
        <f t="shared" ref="BO306:BQ306" si="13">SUM(BO2:BO305)</f>
        <v>32</v>
      </c>
      <c r="BP306" s="15">
        <f t="shared" si="13"/>
        <v>60</v>
      </c>
      <c r="BQ306" s="15">
        <f t="shared" si="13"/>
        <v>139</v>
      </c>
    </row>
    <row r="307" spans="1:69" ht="14.25" customHeight="1" x14ac:dyDescent="0.45">
      <c r="BM307" s="15" t="s">
        <v>830</v>
      </c>
      <c r="BN307" s="18">
        <f>BN306/F305*100</f>
        <v>25.986842105263158</v>
      </c>
      <c r="BO307" s="18">
        <f>BO306/F305*100</f>
        <v>10.526315789473683</v>
      </c>
      <c r="BP307" s="18">
        <f>BP306/F305*100</f>
        <v>19.736842105263158</v>
      </c>
      <c r="BQ307" s="18">
        <f>BQ306/F305*100</f>
        <v>45.723684210526315</v>
      </c>
    </row>
    <row r="308" spans="1:69" ht="50.25" customHeight="1" x14ac:dyDescent="0.45">
      <c r="AU308" s="18"/>
      <c r="AZ308" s="18"/>
      <c r="BF308" s="18"/>
    </row>
    <row r="309" spans="1:69" ht="50.25" customHeight="1" x14ac:dyDescent="0.45">
      <c r="N309" s="35"/>
      <c r="O309" s="35"/>
    </row>
    <row r="310" spans="1:69" ht="50.25" customHeight="1" x14ac:dyDescent="0.45">
      <c r="N310" s="35"/>
      <c r="O310" s="35"/>
      <c r="AV310" s="18"/>
    </row>
    <row r="311" spans="1:69" ht="50.25" customHeight="1" x14ac:dyDescent="0.45">
      <c r="N311" s="35"/>
      <c r="O311" s="35"/>
      <c r="AV311" s="18"/>
    </row>
    <row r="312" spans="1:69" ht="50.25" customHeight="1" x14ac:dyDescent="0.45">
      <c r="N312" s="35"/>
      <c r="O312" s="35"/>
    </row>
    <row r="313" spans="1:69" ht="50.25" customHeight="1" x14ac:dyDescent="0.45">
      <c r="N313" s="35"/>
      <c r="O313" s="35"/>
      <c r="AK313" s="18"/>
    </row>
    <row r="314" spans="1:69" ht="50.25" customHeight="1" x14ac:dyDescent="0.45">
      <c r="N314" s="35"/>
      <c r="O314" s="35"/>
      <c r="AK314" s="18"/>
    </row>
    <row r="315" spans="1:69" ht="50.25" customHeight="1" x14ac:dyDescent="0.45">
      <c r="N315" s="35"/>
      <c r="O315" s="35"/>
      <c r="AU315" s="18"/>
    </row>
    <row r="316" spans="1:69" ht="50.25" customHeight="1" x14ac:dyDescent="0.45">
      <c r="N316" s="35"/>
      <c r="O316" s="35"/>
      <c r="AU316" s="18"/>
    </row>
    <row r="317" spans="1:69" ht="50.25" customHeight="1" x14ac:dyDescent="0.45">
      <c r="N317" s="35"/>
      <c r="O317" s="35"/>
      <c r="AU317" s="18"/>
    </row>
    <row r="318" spans="1:69" ht="50.25" customHeight="1" x14ac:dyDescent="0.45">
      <c r="N318" s="35"/>
      <c r="O318" s="35"/>
      <c r="AU318" s="18"/>
    </row>
    <row r="319" spans="1:69" ht="50.25" customHeight="1" x14ac:dyDescent="0.45">
      <c r="N319" s="35"/>
      <c r="O319" s="35"/>
    </row>
    <row r="320" spans="1:69" ht="50.25" customHeight="1" x14ac:dyDescent="0.45">
      <c r="N320" s="35"/>
      <c r="O320" s="35"/>
    </row>
    <row r="321" spans="14:15" ht="50.25" customHeight="1" x14ac:dyDescent="0.45">
      <c r="N321" s="35"/>
      <c r="O321" s="35"/>
    </row>
    <row r="322" spans="14:15" ht="50.25" customHeight="1" x14ac:dyDescent="0.45">
      <c r="N322" s="56"/>
      <c r="O322" s="56"/>
    </row>
    <row r="323" spans="14:15" ht="50.25" customHeight="1" x14ac:dyDescent="0.45">
      <c r="N323" s="35"/>
      <c r="O323" s="35"/>
    </row>
    <row r="324" spans="14:15" ht="50.25" customHeight="1" x14ac:dyDescent="0.45">
      <c r="N324" s="35"/>
      <c r="O324" s="35"/>
    </row>
    <row r="325" spans="14:15" ht="50.25" customHeight="1" x14ac:dyDescent="0.45">
      <c r="N325" s="35"/>
      <c r="O325" s="35"/>
    </row>
    <row r="326" spans="14:15" ht="50.25" customHeight="1" x14ac:dyDescent="0.45">
      <c r="N326" s="56"/>
      <c r="O326" s="56"/>
    </row>
    <row r="327" spans="14:15" ht="50.25" customHeight="1" x14ac:dyDescent="0.45">
      <c r="N327" s="56"/>
      <c r="O327" s="56"/>
    </row>
    <row r="328" spans="14:15" ht="50.25" customHeight="1" x14ac:dyDescent="0.45">
      <c r="N328" s="56"/>
      <c r="O328" s="56"/>
    </row>
    <row r="329" spans="14:15" ht="50.25" customHeight="1" x14ac:dyDescent="0.45">
      <c r="N329" s="56"/>
      <c r="O329" s="56"/>
    </row>
    <row r="330" spans="14:15" ht="50.25" customHeight="1" x14ac:dyDescent="0.45">
      <c r="N330" s="33"/>
      <c r="O330" s="33"/>
    </row>
  </sheetData>
  <phoneticPr fontId="45" type="noConversion"/>
  <conditionalFormatting sqref="AJ29">
    <cfRule type="cellIs" dxfId="165" priority="196" operator="equal">
      <formula>"NA"</formula>
    </cfRule>
    <cfRule type="cellIs" dxfId="164" priority="195" operator="equal">
      <formula>"NN"</formula>
    </cfRule>
  </conditionalFormatting>
  <conditionalFormatting sqref="AJ93">
    <cfRule type="cellIs" dxfId="163" priority="191" operator="equal">
      <formula>"NN"</formula>
    </cfRule>
    <cfRule type="cellIs" dxfId="162" priority="192" operator="equal">
      <formula>"NA"</formula>
    </cfRule>
  </conditionalFormatting>
  <conditionalFormatting sqref="AJ95">
    <cfRule type="cellIs" dxfId="161" priority="189" operator="equal">
      <formula>"NN"</formula>
    </cfRule>
    <cfRule type="cellIs" dxfId="160" priority="190" operator="equal">
      <formula>"NA"</formula>
    </cfRule>
  </conditionalFormatting>
  <conditionalFormatting sqref="AJ97">
    <cfRule type="cellIs" dxfId="159" priority="187" operator="equal">
      <formula>"NN"</formula>
    </cfRule>
    <cfRule type="cellIs" dxfId="158" priority="188" operator="equal">
      <formula>"NA"</formula>
    </cfRule>
  </conditionalFormatting>
  <conditionalFormatting sqref="AJ100">
    <cfRule type="cellIs" dxfId="157" priority="156" operator="equal">
      <formula>"NA"</formula>
    </cfRule>
    <cfRule type="cellIs" dxfId="156" priority="155" operator="equal">
      <formula>"NN"</formula>
    </cfRule>
  </conditionalFormatting>
  <conditionalFormatting sqref="AJ116:AJ117">
    <cfRule type="cellIs" dxfId="155" priority="183" operator="equal">
      <formula>"NN"</formula>
    </cfRule>
    <cfRule type="cellIs" dxfId="154" priority="184" operator="equal">
      <formula>"NA"</formula>
    </cfRule>
  </conditionalFormatting>
  <conditionalFormatting sqref="AJ196">
    <cfRule type="cellIs" dxfId="153" priority="181" operator="equal">
      <formula>"NN"</formula>
    </cfRule>
    <cfRule type="cellIs" dxfId="152" priority="182" operator="equal">
      <formula>"NA"</formula>
    </cfRule>
  </conditionalFormatting>
  <conditionalFormatting sqref="AJ220">
    <cfRule type="cellIs" dxfId="151" priority="179" operator="equal">
      <formula>"NN"</formula>
    </cfRule>
    <cfRule type="cellIs" dxfId="150" priority="180" operator="equal">
      <formula>"NA"</formula>
    </cfRule>
  </conditionalFormatting>
  <conditionalFormatting sqref="AJ223">
    <cfRule type="cellIs" dxfId="149" priority="177" operator="equal">
      <formula>"NN"</formula>
    </cfRule>
    <cfRule type="cellIs" dxfId="148" priority="178" operator="equal">
      <formula>"NA"</formula>
    </cfRule>
  </conditionalFormatting>
  <conditionalFormatting sqref="AJ225:AJ226">
    <cfRule type="cellIs" dxfId="147" priority="173" operator="equal">
      <formula>"NN"</formula>
    </cfRule>
    <cfRule type="cellIs" dxfId="146" priority="174" operator="equal">
      <formula>"NA"</formula>
    </cfRule>
  </conditionalFormatting>
  <conditionalFormatting sqref="AJ231:AJ232">
    <cfRule type="cellIs" dxfId="145" priority="170" operator="equal">
      <formula>"NA"</formula>
    </cfRule>
    <cfRule type="cellIs" dxfId="144" priority="169" operator="equal">
      <formula>"NN"</formula>
    </cfRule>
  </conditionalFormatting>
  <conditionalFormatting sqref="AJ256">
    <cfRule type="cellIs" dxfId="143" priority="152" operator="equal">
      <formula>"NA"</formula>
    </cfRule>
    <cfRule type="cellIs" dxfId="142" priority="151" operator="equal">
      <formula>"NN"</formula>
    </cfRule>
  </conditionalFormatting>
  <conditionalFormatting sqref="AJ263:AJ264">
    <cfRule type="cellIs" dxfId="141" priority="154" operator="equal">
      <formula>"NA"</formula>
    </cfRule>
    <cfRule type="cellIs" dxfId="140" priority="153" operator="equal">
      <formula>"NN"</formula>
    </cfRule>
  </conditionalFormatting>
  <conditionalFormatting sqref="AJ267:AJ268">
    <cfRule type="cellIs" dxfId="139" priority="149" operator="equal">
      <formula>"NN"</formula>
    </cfRule>
    <cfRule type="cellIs" dxfId="138" priority="150" operator="equal">
      <formula>"NA"</formula>
    </cfRule>
  </conditionalFormatting>
  <conditionalFormatting sqref="AJ277:AJ278">
    <cfRule type="cellIs" dxfId="137" priority="163" operator="equal">
      <formula>"NN"</formula>
    </cfRule>
    <cfRule type="cellIs" dxfId="136" priority="164" operator="equal">
      <formula>"NA"</formula>
    </cfRule>
  </conditionalFormatting>
  <conditionalFormatting sqref="AJ281:AJ282">
    <cfRule type="cellIs" dxfId="135" priority="160" operator="equal">
      <formula>"NA"</formula>
    </cfRule>
    <cfRule type="cellIs" dxfId="134" priority="159" operator="equal">
      <formula>"NN"</formula>
    </cfRule>
  </conditionalFormatting>
  <conditionalFormatting sqref="AJ285">
    <cfRule type="cellIs" dxfId="133" priority="158" operator="equal">
      <formula>"NA"</formula>
    </cfRule>
    <cfRule type="cellIs" dxfId="132" priority="157" operator="equal">
      <formula>"NN"</formula>
    </cfRule>
  </conditionalFormatting>
  <conditionalFormatting sqref="AK1:AM1048576 AJ91">
    <cfRule type="cellIs" dxfId="131" priority="193" operator="equal">
      <formula>"NN"</formula>
    </cfRule>
    <cfRule type="cellIs" dxfId="130" priority="194" operator="equal">
      <formula>"NA"</formula>
    </cfRule>
  </conditionalFormatting>
  <conditionalFormatting sqref="AL1:AL1048576 AM196">
    <cfRule type="cellIs" dxfId="129" priority="207" operator="equal">
      <formula>"Steigend"</formula>
    </cfRule>
    <cfRule type="cellIs" dxfId="128" priority="208" operator="equal">
      <formula>"Sinkend"</formula>
    </cfRule>
    <cfRule type="cellIs" dxfId="127" priority="209" operator="equal">
      <formula>"Steigend"</formula>
    </cfRule>
    <cfRule type="cellIs" dxfId="126" priority="210" operator="equal">
      <formula>"Gleichbleibend"</formula>
    </cfRule>
  </conditionalFormatting>
  <conditionalFormatting sqref="AM1:AM1048576">
    <cfRule type="cellIs" dxfId="125" priority="199" operator="equal">
      <formula>"Negativ"</formula>
    </cfRule>
    <cfRule type="cellIs" dxfId="124" priority="197" operator="equal">
      <formula>"Positiv"</formula>
    </cfRule>
    <cfRule type="cellIs" dxfId="123" priority="198" operator="equal">
      <formula>"Neutral"</formula>
    </cfRule>
  </conditionalFormatting>
  <conditionalFormatting sqref="AT1:AT28 AT30:AT90 AT92 AT94 AT96 AT98:AT99 AT101:AT115 AT118:AT195 AT197:AT219 AT221:AT222 AT224 AT227:AT230 AT233:AT267 AT269:AT276 AT279:AT280 AT283:AT284 AT286:AT305 AT307:AT1048576">
    <cfRule type="cellIs" dxfId="122" priority="204" operator="equal">
      <formula>3</formula>
    </cfRule>
    <cfRule type="cellIs" dxfId="121" priority="203" operator="equal">
      <formula>2</formula>
    </cfRule>
    <cfRule type="cellIs" dxfId="120" priority="202" operator="equal">
      <formula>1</formula>
    </cfRule>
    <cfRule type="cellIs" dxfId="119" priority="200" operator="equal">
      <formula>"NN"</formula>
    </cfRule>
    <cfRule type="cellIs" dxfId="118" priority="201" operator="equal">
      <formula>6</formula>
    </cfRule>
    <cfRule type="cellIs" dxfId="117" priority="206" operator="equal">
      <formula>5</formula>
    </cfRule>
    <cfRule type="cellIs" dxfId="116" priority="205" operator="equal">
      <formula>4</formula>
    </cfRule>
  </conditionalFormatting>
  <conditionalFormatting sqref="AT29">
    <cfRule type="cellIs" dxfId="115" priority="148" operator="equal">
      <formula>"Negativ"</formula>
    </cfRule>
    <cfRule type="cellIs" dxfId="114" priority="147" operator="equal">
      <formula>"Neutral"</formula>
    </cfRule>
    <cfRule type="cellIs" dxfId="113" priority="146" operator="equal">
      <formula>"Positiv"</formula>
    </cfRule>
    <cfRule type="cellIs" dxfId="112" priority="145" operator="equal">
      <formula>"NA"</formula>
    </cfRule>
    <cfRule type="cellIs" dxfId="111" priority="144" operator="equal">
      <formula>"NN"</formula>
    </cfRule>
  </conditionalFormatting>
  <conditionalFormatting sqref="AT91">
    <cfRule type="cellIs" dxfId="110" priority="143" operator="equal">
      <formula>"Negativ"</formula>
    </cfRule>
    <cfRule type="cellIs" dxfId="109" priority="142" operator="equal">
      <formula>"Neutral"</formula>
    </cfRule>
    <cfRule type="cellIs" dxfId="108" priority="141" operator="equal">
      <formula>"Positiv"</formula>
    </cfRule>
    <cfRule type="cellIs" dxfId="107" priority="140" operator="equal">
      <formula>"NA"</formula>
    </cfRule>
    <cfRule type="cellIs" dxfId="106" priority="139" operator="equal">
      <formula>"NN"</formula>
    </cfRule>
  </conditionalFormatting>
  <conditionalFormatting sqref="AT93">
    <cfRule type="cellIs" dxfId="105" priority="138" operator="equal">
      <formula>"Negativ"</formula>
    </cfRule>
    <cfRule type="cellIs" dxfId="104" priority="137" operator="equal">
      <formula>"Neutral"</formula>
    </cfRule>
    <cfRule type="cellIs" dxfId="103" priority="136" operator="equal">
      <formula>"Positiv"</formula>
    </cfRule>
    <cfRule type="cellIs" dxfId="102" priority="135" operator="equal">
      <formula>"NA"</formula>
    </cfRule>
    <cfRule type="cellIs" dxfId="101" priority="134" operator="equal">
      <formula>"NN"</formula>
    </cfRule>
  </conditionalFormatting>
  <conditionalFormatting sqref="AT95">
    <cfRule type="cellIs" dxfId="100" priority="133" operator="equal">
      <formula>"Negativ"</formula>
    </cfRule>
    <cfRule type="cellIs" dxfId="99" priority="132" operator="equal">
      <formula>"Neutral"</formula>
    </cfRule>
    <cfRule type="cellIs" dxfId="98" priority="131" operator="equal">
      <formula>"Positiv"</formula>
    </cfRule>
    <cfRule type="cellIs" dxfId="97" priority="130" operator="equal">
      <formula>"NA"</formula>
    </cfRule>
    <cfRule type="cellIs" dxfId="96" priority="129" operator="equal">
      <formula>"NN"</formula>
    </cfRule>
  </conditionalFormatting>
  <conditionalFormatting sqref="AT97">
    <cfRule type="cellIs" dxfId="95" priority="128" operator="equal">
      <formula>"Negativ"</formula>
    </cfRule>
    <cfRule type="cellIs" dxfId="94" priority="127" operator="equal">
      <formula>"Neutral"</formula>
    </cfRule>
    <cfRule type="cellIs" dxfId="93" priority="126" operator="equal">
      <formula>"Positiv"</formula>
    </cfRule>
    <cfRule type="cellIs" dxfId="92" priority="125" operator="equal">
      <formula>"NA"</formula>
    </cfRule>
    <cfRule type="cellIs" dxfId="91" priority="124" operator="equal">
      <formula>"NN"</formula>
    </cfRule>
  </conditionalFormatting>
  <conditionalFormatting sqref="AT100">
    <cfRule type="cellIs" dxfId="90" priority="119" operator="equal">
      <formula>"NN"</formula>
    </cfRule>
    <cfRule type="cellIs" dxfId="89" priority="123" operator="equal">
      <formula>"Negativ"</formula>
    </cfRule>
    <cfRule type="cellIs" dxfId="88" priority="122" operator="equal">
      <formula>"Neutral"</formula>
    </cfRule>
    <cfRule type="cellIs" dxfId="87" priority="121" operator="equal">
      <formula>"Positiv"</formula>
    </cfRule>
    <cfRule type="cellIs" dxfId="86" priority="120" operator="equal">
      <formula>"NA"</formula>
    </cfRule>
  </conditionalFormatting>
  <conditionalFormatting sqref="AT116:AT117">
    <cfRule type="cellIs" dxfId="85" priority="113" operator="equal">
      <formula>"Negativ"</formula>
    </cfRule>
    <cfRule type="cellIs" dxfId="84" priority="109" operator="equal">
      <formula>"NN"</formula>
    </cfRule>
    <cfRule type="cellIs" dxfId="83" priority="110" operator="equal">
      <formula>"NA"</formula>
    </cfRule>
    <cfRule type="cellIs" dxfId="82" priority="111" operator="equal">
      <formula>"Positiv"</formula>
    </cfRule>
    <cfRule type="cellIs" dxfId="81" priority="112" operator="equal">
      <formula>"Neutral"</formula>
    </cfRule>
  </conditionalFormatting>
  <conditionalFormatting sqref="AT196">
    <cfRule type="cellIs" dxfId="80" priority="100" operator="equal">
      <formula>"NN"</formula>
    </cfRule>
    <cfRule type="cellIs" dxfId="79" priority="108" operator="equal">
      <formula>"Gleichbleibend"</formula>
    </cfRule>
    <cfRule type="cellIs" dxfId="78" priority="107" operator="equal">
      <formula>"Steigend"</formula>
    </cfRule>
    <cfRule type="cellIs" dxfId="77" priority="106" operator="equal">
      <formula>"Sinkend"</formula>
    </cfRule>
    <cfRule type="cellIs" dxfId="76" priority="105" operator="equal">
      <formula>"Steigend"</formula>
    </cfRule>
    <cfRule type="cellIs" dxfId="75" priority="104" operator="equal">
      <formula>"Negativ"</formula>
    </cfRule>
    <cfRule type="cellIs" dxfId="74" priority="103" operator="equal">
      <formula>"Neutral"</formula>
    </cfRule>
    <cfRule type="cellIs" dxfId="73" priority="102" operator="equal">
      <formula>"Positiv"</formula>
    </cfRule>
    <cfRule type="cellIs" dxfId="72" priority="101" operator="equal">
      <formula>"NA"</formula>
    </cfRule>
  </conditionalFormatting>
  <conditionalFormatting sqref="AT220">
    <cfRule type="cellIs" dxfId="71" priority="99" operator="equal">
      <formula>"Gleichbleibend"</formula>
    </cfRule>
    <cfRule type="cellIs" dxfId="70" priority="91" operator="equal">
      <formula>"NN"</formula>
    </cfRule>
    <cfRule type="cellIs" dxfId="69" priority="98" operator="equal">
      <formula>"Steigend"</formula>
    </cfRule>
    <cfRule type="cellIs" dxfId="68" priority="97" operator="equal">
      <formula>"Sinkend"</formula>
    </cfRule>
    <cfRule type="cellIs" dxfId="67" priority="96" operator="equal">
      <formula>"Steigend"</formula>
    </cfRule>
    <cfRule type="cellIs" dxfId="66" priority="95" operator="equal">
      <formula>"Negativ"</formula>
    </cfRule>
    <cfRule type="cellIs" dxfId="65" priority="94" operator="equal">
      <formula>"Neutral"</formula>
    </cfRule>
    <cfRule type="cellIs" dxfId="64" priority="93" operator="equal">
      <formula>"Positiv"</formula>
    </cfRule>
    <cfRule type="cellIs" dxfId="63" priority="92" operator="equal">
      <formula>"NA"</formula>
    </cfRule>
  </conditionalFormatting>
  <conditionalFormatting sqref="AT223">
    <cfRule type="cellIs" dxfId="62" priority="89" operator="equal">
      <formula>"Steigend"</formula>
    </cfRule>
    <cfRule type="cellIs" dxfId="61" priority="90" operator="equal">
      <formula>"Gleichbleibend"</formula>
    </cfRule>
    <cfRule type="cellIs" dxfId="60" priority="88" operator="equal">
      <formula>"Sinkend"</formula>
    </cfRule>
    <cfRule type="cellIs" dxfId="59" priority="87" operator="equal">
      <formula>"Steigend"</formula>
    </cfRule>
    <cfRule type="cellIs" dxfId="58" priority="86" operator="equal">
      <formula>"Negativ"</formula>
    </cfRule>
    <cfRule type="cellIs" dxfId="57" priority="85" operator="equal">
      <formula>"Neutral"</formula>
    </cfRule>
    <cfRule type="cellIs" dxfId="56" priority="84" operator="equal">
      <formula>"Positiv"</formula>
    </cfRule>
    <cfRule type="cellIs" dxfId="55" priority="83" operator="equal">
      <formula>"NA"</formula>
    </cfRule>
    <cfRule type="cellIs" dxfId="54" priority="82" operator="equal">
      <formula>"NN"</formula>
    </cfRule>
  </conditionalFormatting>
  <conditionalFormatting sqref="AT225:AT226">
    <cfRule type="cellIs" dxfId="53" priority="64" operator="equal">
      <formula>"NN"</formula>
    </cfRule>
    <cfRule type="cellIs" dxfId="52" priority="72" operator="equal">
      <formula>"Gleichbleibend"</formula>
    </cfRule>
    <cfRule type="cellIs" dxfId="51" priority="71" operator="equal">
      <formula>"Steigend"</formula>
    </cfRule>
    <cfRule type="cellIs" dxfId="50" priority="70" operator="equal">
      <formula>"Sinkend"</formula>
    </cfRule>
    <cfRule type="cellIs" dxfId="49" priority="69" operator="equal">
      <formula>"Steigend"</formula>
    </cfRule>
    <cfRule type="cellIs" dxfId="48" priority="68" operator="equal">
      <formula>"Negativ"</formula>
    </cfRule>
    <cfRule type="cellIs" dxfId="47" priority="67" operator="equal">
      <formula>"Neutral"</formula>
    </cfRule>
    <cfRule type="cellIs" dxfId="46" priority="66" operator="equal">
      <formula>"Positiv"</formula>
    </cfRule>
    <cfRule type="cellIs" dxfId="45" priority="65" operator="equal">
      <formula>"NA"</formula>
    </cfRule>
  </conditionalFormatting>
  <conditionalFormatting sqref="AT231:AT232">
    <cfRule type="cellIs" dxfId="44" priority="50" operator="equal">
      <formula>"Negativ"</formula>
    </cfRule>
    <cfRule type="cellIs" dxfId="43" priority="54" operator="equal">
      <formula>"Gleichbleibend"</formula>
    </cfRule>
    <cfRule type="cellIs" dxfId="42" priority="53" operator="equal">
      <formula>"Steigend"</formula>
    </cfRule>
    <cfRule type="cellIs" dxfId="41" priority="52" operator="equal">
      <formula>"Sinkend"</formula>
    </cfRule>
    <cfRule type="cellIs" dxfId="40" priority="51" operator="equal">
      <formula>"Steigend"</formula>
    </cfRule>
    <cfRule type="cellIs" dxfId="39" priority="49" operator="equal">
      <formula>"Neutral"</formula>
    </cfRule>
    <cfRule type="cellIs" dxfId="38" priority="48" operator="equal">
      <formula>"Positiv"</formula>
    </cfRule>
    <cfRule type="cellIs" dxfId="37" priority="47" operator="equal">
      <formula>"NA"</formula>
    </cfRule>
    <cfRule type="cellIs" dxfId="36" priority="46" operator="equal">
      <formula>"NN"</formula>
    </cfRule>
  </conditionalFormatting>
  <conditionalFormatting sqref="AT268">
    <cfRule type="cellIs" dxfId="35" priority="45" operator="equal">
      <formula>"Gleichbleibend"</formula>
    </cfRule>
    <cfRule type="cellIs" dxfId="34" priority="44" operator="equal">
      <formula>"Steigend"</formula>
    </cfRule>
    <cfRule type="cellIs" dxfId="33" priority="43" operator="equal">
      <formula>"Sinkend"</formula>
    </cfRule>
    <cfRule type="cellIs" dxfId="32" priority="42" operator="equal">
      <formula>"Steigend"</formula>
    </cfRule>
    <cfRule type="cellIs" dxfId="31" priority="41" operator="equal">
      <formula>"Negativ"</formula>
    </cfRule>
    <cfRule type="cellIs" dxfId="30" priority="40" operator="equal">
      <formula>"Neutral"</formula>
    </cfRule>
    <cfRule type="cellIs" dxfId="29" priority="39" operator="equal">
      <formula>"Positiv"</formula>
    </cfRule>
    <cfRule type="cellIs" dxfId="28" priority="38" operator="equal">
      <formula>"NA"</formula>
    </cfRule>
    <cfRule type="cellIs" dxfId="27" priority="37" operator="equal">
      <formula>"NN"</formula>
    </cfRule>
  </conditionalFormatting>
  <conditionalFormatting sqref="AT277:AT278">
    <cfRule type="cellIs" dxfId="26" priority="19" operator="equal">
      <formula>"NN"</formula>
    </cfRule>
    <cfRule type="cellIs" dxfId="25" priority="27" operator="equal">
      <formula>"Gleichbleibend"</formula>
    </cfRule>
    <cfRule type="cellIs" dxfId="24" priority="26" operator="equal">
      <formula>"Steigend"</formula>
    </cfRule>
    <cfRule type="cellIs" dxfId="23" priority="25" operator="equal">
      <formula>"Sinkend"</formula>
    </cfRule>
    <cfRule type="cellIs" dxfId="22" priority="24" operator="equal">
      <formula>"Steigend"</formula>
    </cfRule>
    <cfRule type="cellIs" dxfId="21" priority="23" operator="equal">
      <formula>"Negativ"</formula>
    </cfRule>
    <cfRule type="cellIs" dxfId="20" priority="21" operator="equal">
      <formula>"Positiv"</formula>
    </cfRule>
    <cfRule type="cellIs" dxfId="19" priority="22" operator="equal">
      <formula>"Neutral"</formula>
    </cfRule>
    <cfRule type="cellIs" dxfId="18" priority="20" operator="equal">
      <formula>"NA"</formula>
    </cfRule>
  </conditionalFormatting>
  <conditionalFormatting sqref="AT281:AT282">
    <cfRule type="cellIs" dxfId="17" priority="18" operator="equal">
      <formula>"Gleichbleibend"</formula>
    </cfRule>
    <cfRule type="cellIs" dxfId="16" priority="17" operator="equal">
      <formula>"Steigend"</formula>
    </cfRule>
    <cfRule type="cellIs" dxfId="15" priority="16" operator="equal">
      <formula>"Sinkend"</formula>
    </cfRule>
    <cfRule type="cellIs" dxfId="14" priority="15" operator="equal">
      <formula>"Steigend"</formula>
    </cfRule>
    <cfRule type="cellIs" dxfId="13" priority="14" operator="equal">
      <formula>"Negativ"</formula>
    </cfRule>
    <cfRule type="cellIs" dxfId="12" priority="13" operator="equal">
      <formula>"Neutral"</formula>
    </cfRule>
    <cfRule type="cellIs" dxfId="11" priority="12" operator="equal">
      <formula>"Positiv"</formula>
    </cfRule>
    <cfRule type="cellIs" dxfId="10" priority="11" operator="equal">
      <formula>"NA"</formula>
    </cfRule>
    <cfRule type="cellIs" dxfId="9" priority="10" operator="equal">
      <formula>"NN"</formula>
    </cfRule>
  </conditionalFormatting>
  <conditionalFormatting sqref="AT285">
    <cfRule type="cellIs" dxfId="8" priority="1" operator="equal">
      <formula>"NN"</formula>
    </cfRule>
    <cfRule type="cellIs" dxfId="7" priority="9" operator="equal">
      <formula>"Gleichbleibend"</formula>
    </cfRule>
    <cfRule type="cellIs" dxfId="6" priority="8" operator="equal">
      <formula>"Steigend"</formula>
    </cfRule>
    <cfRule type="cellIs" dxfId="5" priority="7" operator="equal">
      <formula>"Sinkend"</formula>
    </cfRule>
    <cfRule type="cellIs" dxfId="4" priority="6" operator="equal">
      <formula>"Steigend"</formula>
    </cfRule>
    <cfRule type="cellIs" dxfId="3" priority="5" operator="equal">
      <formula>"Negativ"</formula>
    </cfRule>
    <cfRule type="cellIs" dxfId="2" priority="4" operator="equal">
      <formula>"Neutral"</formula>
    </cfRule>
    <cfRule type="cellIs" dxfId="1" priority="3" operator="equal">
      <formula>"Positiv"</formula>
    </cfRule>
    <cfRule type="cellIs" dxfId="0" priority="2" operator="equal">
      <formula>"NA"</formula>
    </cfRule>
  </conditionalFormatting>
  <hyperlinks>
    <hyperlink ref="H259" r:id="rId1" xr:uid="{6FD11D0A-1E84-42FA-B5E2-21319ED4ECE0}"/>
  </hyperlinks>
  <pageMargins left="0.7" right="0.7" top="0.78740157499999996" bottom="0.78740157499999996" header="0.3" footer="0.3"/>
  <pageSetup paperSize="9" orientation="portrait"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xr2:uid="{CD65776A-2CB0-4790-B254-13AA187273DF}">
          <x14:colorSeries theme="3"/>
          <x14:colorNegative theme="4"/>
          <x14:colorAxis rgb="FF000000"/>
          <x14:colorMarkers theme="9"/>
          <x14:colorFirst theme="5"/>
          <x14:colorLast theme="6"/>
          <x14:colorHigh rgb="FFC00000"/>
          <x14:colorLow theme="8"/>
          <x14:sparklines>
            <x14:sparkline>
              <xm:f>'NHx24'!L2:AI2</xm:f>
              <xm:sqref>AJ2</xm:sqref>
            </x14:sparkline>
            <x14:sparkline>
              <xm:f>'NHx24'!L3:AI3</xm:f>
              <xm:sqref>AJ3</xm:sqref>
            </x14:sparkline>
            <x14:sparkline>
              <xm:f>'NHx24'!L4:AI4</xm:f>
              <xm:sqref>AJ4</xm:sqref>
            </x14:sparkline>
            <x14:sparkline>
              <xm:f>'NHx24'!L6:AI6</xm:f>
              <xm:sqref>AJ6</xm:sqref>
            </x14:sparkline>
            <x14:sparkline>
              <xm:f>'NHx24'!L7:AI7</xm:f>
              <xm:sqref>AJ7</xm:sqref>
            </x14:sparkline>
            <x14:sparkline>
              <xm:f>'NHx24'!L8:AI8</xm:f>
              <xm:sqref>AJ8</xm:sqref>
            </x14:sparkline>
            <x14:sparkline>
              <xm:f>'NHx24'!L9:AI9</xm:f>
              <xm:sqref>AJ9</xm:sqref>
            </x14:sparkline>
            <x14:sparkline>
              <xm:f>'NHx24'!L5:AI5</xm:f>
              <xm:sqref>AJ5</xm:sqref>
            </x14:sparkline>
            <x14:sparkline>
              <xm:f>'NHx24'!L10:AI10</xm:f>
              <xm:sqref>AJ10</xm:sqref>
            </x14:sparkline>
            <x14:sparkline>
              <xm:f>'NHx24'!L11:AI11</xm:f>
              <xm:sqref>AJ11</xm:sqref>
            </x14:sparkline>
            <x14:sparkline>
              <xm:f>'NHx24'!L12:AI12</xm:f>
              <xm:sqref>AJ12</xm:sqref>
            </x14:sparkline>
            <x14:sparkline>
              <xm:f>'NHx24'!L13:AI13</xm:f>
              <xm:sqref>AJ13</xm:sqref>
            </x14:sparkline>
            <x14:sparkline>
              <xm:f>'NHx24'!L14:AI14</xm:f>
              <xm:sqref>AJ14</xm:sqref>
            </x14:sparkline>
            <x14:sparkline>
              <xm:f>'NHx24'!L15:AI15</xm:f>
              <xm:sqref>AJ15</xm:sqref>
            </x14:sparkline>
            <x14:sparkline>
              <xm:f>'NHx24'!L17:AI17</xm:f>
              <xm:sqref>AJ17</xm:sqref>
            </x14:sparkline>
            <x14:sparkline>
              <xm:f>'NHx24'!L16:AI16</xm:f>
              <xm:sqref>AJ16</xm:sqref>
            </x14:sparkline>
            <x14:sparkline>
              <xm:f>'NHx24'!L18:AI18</xm:f>
              <xm:sqref>AJ18</xm:sqref>
            </x14:sparkline>
            <x14:sparkline>
              <xm:f>'NHx24'!L19:AI19</xm:f>
              <xm:sqref>AJ19</xm:sqref>
            </x14:sparkline>
            <x14:sparkline>
              <xm:f>'NHx24'!L20:AI20</xm:f>
              <xm:sqref>AJ20</xm:sqref>
            </x14:sparkline>
            <x14:sparkline>
              <xm:f>'NHx24'!L21:AI21</xm:f>
              <xm:sqref>AJ21</xm:sqref>
            </x14:sparkline>
            <x14:sparkline>
              <xm:f>'NHx24'!L22:AI22</xm:f>
              <xm:sqref>AJ22</xm:sqref>
            </x14:sparkline>
            <x14:sparkline>
              <xm:f>'NHx24'!L23:AI23</xm:f>
              <xm:sqref>AJ23</xm:sqref>
            </x14:sparkline>
            <x14:sparkline>
              <xm:f>'NHx24'!L24:AI24</xm:f>
              <xm:sqref>AJ24</xm:sqref>
            </x14:sparkline>
            <x14:sparkline>
              <xm:f>'NHx24'!L25:AI25</xm:f>
              <xm:sqref>AJ25</xm:sqref>
            </x14:sparkline>
            <x14:sparkline>
              <xm:f>'NHx24'!L26:AI26</xm:f>
              <xm:sqref>AJ26</xm:sqref>
            </x14:sparkline>
            <x14:sparkline>
              <xm:f>'NHx24'!L27:AI27</xm:f>
              <xm:sqref>AJ27</xm:sqref>
            </x14:sparkline>
            <x14:sparkline>
              <xm:f>'NHx24'!L28:AI28</xm:f>
              <xm:sqref>AJ28</xm:sqref>
            </x14:sparkline>
            <x14:sparkline>
              <xm:f>'NHx24'!L30:AI30</xm:f>
              <xm:sqref>AJ30</xm:sqref>
            </x14:sparkline>
            <x14:sparkline>
              <xm:f>'NHx24'!L31:AI31</xm:f>
              <xm:sqref>AJ31</xm:sqref>
            </x14:sparkline>
            <x14:sparkline>
              <xm:f>'NHx24'!L32:AI32</xm:f>
              <xm:sqref>AJ32</xm:sqref>
            </x14:sparkline>
            <x14:sparkline>
              <xm:f>'NHx24'!L33:AI33</xm:f>
              <xm:sqref>AJ33</xm:sqref>
            </x14:sparkline>
            <x14:sparkline>
              <xm:f>'NHx24'!L34:AI34</xm:f>
              <xm:sqref>AJ34</xm:sqref>
            </x14:sparkline>
            <x14:sparkline>
              <xm:f>'NHx24'!L35:AI35</xm:f>
              <xm:sqref>AJ35</xm:sqref>
            </x14:sparkline>
            <x14:sparkline>
              <xm:f>'NHx24'!L36:AI36</xm:f>
              <xm:sqref>AJ36</xm:sqref>
            </x14:sparkline>
            <x14:sparkline>
              <xm:f>'NHx24'!L37:AI37</xm:f>
              <xm:sqref>AJ37</xm:sqref>
            </x14:sparkline>
            <x14:sparkline>
              <xm:f>'NHx24'!L38:AI38</xm:f>
              <xm:sqref>AJ38</xm:sqref>
            </x14:sparkline>
            <x14:sparkline>
              <xm:f>'NHx24'!L39:AI39</xm:f>
              <xm:sqref>AJ39</xm:sqref>
            </x14:sparkline>
            <x14:sparkline>
              <xm:f>'NHx24'!L40:AI40</xm:f>
              <xm:sqref>AJ40</xm:sqref>
            </x14:sparkline>
            <x14:sparkline>
              <xm:f>'NHx24'!L41:AI41</xm:f>
              <xm:sqref>AJ41</xm:sqref>
            </x14:sparkline>
            <x14:sparkline>
              <xm:f>'NHx24'!L42:AI42</xm:f>
              <xm:sqref>AJ42</xm:sqref>
            </x14:sparkline>
            <x14:sparkline>
              <xm:f>'NHx24'!L43:AI43</xm:f>
              <xm:sqref>AJ43</xm:sqref>
            </x14:sparkline>
            <x14:sparkline>
              <xm:f>'NHx24'!L44:AI44</xm:f>
              <xm:sqref>AJ44</xm:sqref>
            </x14:sparkline>
            <x14:sparkline>
              <xm:f>'NHx24'!L45:AI45</xm:f>
              <xm:sqref>AJ45</xm:sqref>
            </x14:sparkline>
            <x14:sparkline>
              <xm:f>'NHx24'!L46:AI46</xm:f>
              <xm:sqref>AJ46</xm:sqref>
            </x14:sparkline>
            <x14:sparkline>
              <xm:f>'NHx24'!L47:AI47</xm:f>
              <xm:sqref>AJ47</xm:sqref>
            </x14:sparkline>
            <x14:sparkline>
              <xm:f>'NHx24'!L48:AI48</xm:f>
              <xm:sqref>AJ48</xm:sqref>
            </x14:sparkline>
            <x14:sparkline>
              <xm:f>'NHx24'!L49:AI49</xm:f>
              <xm:sqref>AJ49</xm:sqref>
            </x14:sparkline>
            <x14:sparkline>
              <xm:f>'NHx24'!L50:AI50</xm:f>
              <xm:sqref>AJ50</xm:sqref>
            </x14:sparkline>
            <x14:sparkline>
              <xm:f>'NHx24'!L51:AI51</xm:f>
              <xm:sqref>AJ51</xm:sqref>
            </x14:sparkline>
            <x14:sparkline>
              <xm:f>'NHx24'!L52:AI52</xm:f>
              <xm:sqref>AJ52</xm:sqref>
            </x14:sparkline>
            <x14:sparkline>
              <xm:f>'NHx24'!L53:AI53</xm:f>
              <xm:sqref>AJ53</xm:sqref>
            </x14:sparkline>
            <x14:sparkline>
              <xm:f>'NHx24'!L54:AI54</xm:f>
              <xm:sqref>AJ54</xm:sqref>
            </x14:sparkline>
            <x14:sparkline>
              <xm:f>'NHx24'!L55:AI55</xm:f>
              <xm:sqref>AJ55</xm:sqref>
            </x14:sparkline>
            <x14:sparkline>
              <xm:f>'NHx24'!L56:AI56</xm:f>
              <xm:sqref>AJ56</xm:sqref>
            </x14:sparkline>
            <x14:sparkline>
              <xm:f>'NHx24'!L57:AI57</xm:f>
              <xm:sqref>AJ57</xm:sqref>
            </x14:sparkline>
            <x14:sparkline>
              <xm:f>'NHx24'!L58:AI58</xm:f>
              <xm:sqref>AJ58</xm:sqref>
            </x14:sparkline>
            <x14:sparkline>
              <xm:f>'NHx24'!L59:AI59</xm:f>
              <xm:sqref>AJ59</xm:sqref>
            </x14:sparkline>
            <x14:sparkline>
              <xm:f>'NHx24'!L60:AI60</xm:f>
              <xm:sqref>AJ60</xm:sqref>
            </x14:sparkline>
            <x14:sparkline>
              <xm:f>'NHx24'!L61:AI61</xm:f>
              <xm:sqref>AJ61</xm:sqref>
            </x14:sparkline>
            <x14:sparkline>
              <xm:f>'NHx24'!L62:AI62</xm:f>
              <xm:sqref>AJ62</xm:sqref>
            </x14:sparkline>
            <x14:sparkline>
              <xm:f>'NHx24'!L63:AI63</xm:f>
              <xm:sqref>AJ63</xm:sqref>
            </x14:sparkline>
            <x14:sparkline>
              <xm:f>'NHx24'!L64:AI64</xm:f>
              <xm:sqref>AJ64</xm:sqref>
            </x14:sparkline>
            <x14:sparkline>
              <xm:f>'NHx24'!L65:AI65</xm:f>
              <xm:sqref>AJ65</xm:sqref>
            </x14:sparkline>
            <x14:sparkline>
              <xm:f>'NHx24'!L66:AI66</xm:f>
              <xm:sqref>AJ66</xm:sqref>
            </x14:sparkline>
            <x14:sparkline>
              <xm:f>'NHx24'!L67:AI67</xm:f>
              <xm:sqref>AJ67</xm:sqref>
            </x14:sparkline>
            <x14:sparkline>
              <xm:f>'NHx24'!L68:AI68</xm:f>
              <xm:sqref>AJ68</xm:sqref>
            </x14:sparkline>
            <x14:sparkline>
              <xm:f>'NHx24'!L69:AI69</xm:f>
              <xm:sqref>AJ69</xm:sqref>
            </x14:sparkline>
            <x14:sparkline>
              <xm:f>'NHx24'!L70:AI70</xm:f>
              <xm:sqref>AJ70</xm:sqref>
            </x14:sparkline>
            <x14:sparkline>
              <xm:f>'NHx24'!L71:AI71</xm:f>
              <xm:sqref>AJ71</xm:sqref>
            </x14:sparkline>
            <x14:sparkline>
              <xm:f>'NHx24'!L72:AI72</xm:f>
              <xm:sqref>AJ72</xm:sqref>
            </x14:sparkline>
            <x14:sparkline>
              <xm:f>'NHx24'!L73:AI73</xm:f>
              <xm:sqref>AJ73</xm:sqref>
            </x14:sparkline>
            <x14:sparkline>
              <xm:f>'NHx24'!L74:AI74</xm:f>
              <xm:sqref>AJ74</xm:sqref>
            </x14:sparkline>
            <x14:sparkline>
              <xm:f>'NHx24'!L75:AI75</xm:f>
              <xm:sqref>AJ75</xm:sqref>
            </x14:sparkline>
            <x14:sparkline>
              <xm:f>'NHx24'!L76:AI76</xm:f>
              <xm:sqref>AJ76</xm:sqref>
            </x14:sparkline>
            <x14:sparkline>
              <xm:f>'NHx24'!L77:AI77</xm:f>
              <xm:sqref>AJ77</xm:sqref>
            </x14:sparkline>
            <x14:sparkline>
              <xm:f>'NHx24'!L78:AI78</xm:f>
              <xm:sqref>AJ78</xm:sqref>
            </x14:sparkline>
            <x14:sparkline>
              <xm:f>'NHx24'!L79:AI79</xm:f>
              <xm:sqref>AJ79</xm:sqref>
            </x14:sparkline>
            <x14:sparkline>
              <xm:f>'NHx24'!L80:AI80</xm:f>
              <xm:sqref>AJ80</xm:sqref>
            </x14:sparkline>
            <x14:sparkline>
              <xm:f>'NHx24'!L81:AI81</xm:f>
              <xm:sqref>AJ81</xm:sqref>
            </x14:sparkline>
            <x14:sparkline>
              <xm:f>'NHx24'!L82:AI82</xm:f>
              <xm:sqref>AJ82</xm:sqref>
            </x14:sparkline>
            <x14:sparkline>
              <xm:f>'NHx24'!L83:AI83</xm:f>
              <xm:sqref>AJ83</xm:sqref>
            </x14:sparkline>
            <x14:sparkline>
              <xm:f>'NHx24'!L84:AI84</xm:f>
              <xm:sqref>AJ84</xm:sqref>
            </x14:sparkline>
            <x14:sparkline>
              <xm:f>'NHx24'!L85:AI85</xm:f>
              <xm:sqref>AJ85</xm:sqref>
            </x14:sparkline>
            <x14:sparkline>
              <xm:f>'NHx24'!L86:AI86</xm:f>
              <xm:sqref>AJ86</xm:sqref>
            </x14:sparkline>
            <x14:sparkline>
              <xm:f>'NHx24'!L87:AI87</xm:f>
              <xm:sqref>AJ87</xm:sqref>
            </x14:sparkline>
            <x14:sparkline>
              <xm:f>'NHx24'!L88:AI88</xm:f>
              <xm:sqref>AJ88</xm:sqref>
            </x14:sparkline>
            <x14:sparkline>
              <xm:f>'NHx24'!L89:AI89</xm:f>
              <xm:sqref>AJ89</xm:sqref>
            </x14:sparkline>
            <x14:sparkline>
              <xm:f>'NHx24'!L90:AI90</xm:f>
              <xm:sqref>AJ90</xm:sqref>
            </x14:sparkline>
            <x14:sparkline>
              <xm:f>'NHx24'!L92:AI92</xm:f>
              <xm:sqref>AJ92</xm:sqref>
            </x14:sparkline>
            <x14:sparkline>
              <xm:f>'NHx24'!L94:AI94</xm:f>
              <xm:sqref>AJ94</xm:sqref>
            </x14:sparkline>
            <x14:sparkline>
              <xm:f>'NHx24'!L96:AI96</xm:f>
              <xm:sqref>AJ96</xm:sqref>
            </x14:sparkline>
            <x14:sparkline>
              <xm:f>'NHx24'!L98:AI98</xm:f>
              <xm:sqref>AJ98</xm:sqref>
            </x14:sparkline>
            <x14:sparkline>
              <xm:f>'NHx24'!L99:AI99</xm:f>
              <xm:sqref>AJ99</xm:sqref>
            </x14:sparkline>
            <x14:sparkline>
              <xm:f>'NHx24'!L101:AI101</xm:f>
              <xm:sqref>AJ101</xm:sqref>
            </x14:sparkline>
            <x14:sparkline>
              <xm:f>'NHx24'!L102:AI102</xm:f>
              <xm:sqref>AJ102</xm:sqref>
            </x14:sparkline>
            <x14:sparkline>
              <xm:f>'NHx24'!L103:AI103</xm:f>
              <xm:sqref>AJ103</xm:sqref>
            </x14:sparkline>
            <x14:sparkline>
              <xm:f>'NHx24'!L104:AI104</xm:f>
              <xm:sqref>AJ104</xm:sqref>
            </x14:sparkline>
            <x14:sparkline>
              <xm:f>'NHx24'!L105:AI105</xm:f>
              <xm:sqref>AJ105</xm:sqref>
            </x14:sparkline>
            <x14:sparkline>
              <xm:f>'NHx24'!L106:AI106</xm:f>
              <xm:sqref>AJ106</xm:sqref>
            </x14:sparkline>
            <x14:sparkline>
              <xm:f>'NHx24'!L107:AI107</xm:f>
              <xm:sqref>AJ107</xm:sqref>
            </x14:sparkline>
            <x14:sparkline>
              <xm:f>'NHx24'!L108:AI108</xm:f>
              <xm:sqref>AJ108</xm:sqref>
            </x14:sparkline>
            <x14:sparkline>
              <xm:f>'NHx24'!L109:AI109</xm:f>
              <xm:sqref>AJ109</xm:sqref>
            </x14:sparkline>
            <x14:sparkline>
              <xm:f>'NHx24'!L110:AI110</xm:f>
              <xm:sqref>AJ110</xm:sqref>
            </x14:sparkline>
            <x14:sparkline>
              <xm:f>'NHx24'!L111:AI111</xm:f>
              <xm:sqref>AJ111</xm:sqref>
            </x14:sparkline>
            <x14:sparkline>
              <xm:f>'NHx24'!L112:AI112</xm:f>
              <xm:sqref>AJ112</xm:sqref>
            </x14:sparkline>
            <x14:sparkline>
              <xm:f>'NHx24'!L113:AI113</xm:f>
              <xm:sqref>AJ113</xm:sqref>
            </x14:sparkline>
            <x14:sparkline>
              <xm:f>'NHx24'!L114:AI114</xm:f>
              <xm:sqref>AJ114</xm:sqref>
            </x14:sparkline>
            <x14:sparkline>
              <xm:f>'NHx24'!L115:AI115</xm:f>
              <xm:sqref>AJ115</xm:sqref>
            </x14:sparkline>
            <x14:sparkline>
              <xm:f>'NHx24'!L118:AI118</xm:f>
              <xm:sqref>AJ118</xm:sqref>
            </x14:sparkline>
            <x14:sparkline>
              <xm:f>'NHx24'!L119:AI119</xm:f>
              <xm:sqref>AJ119</xm:sqref>
            </x14:sparkline>
            <x14:sparkline>
              <xm:f>'NHx24'!L120:AI120</xm:f>
              <xm:sqref>AJ120</xm:sqref>
            </x14:sparkline>
            <x14:sparkline>
              <xm:f>'NHx24'!L121:AI121</xm:f>
              <xm:sqref>AJ121</xm:sqref>
            </x14:sparkline>
            <x14:sparkline>
              <xm:f>'NHx24'!L122:AI122</xm:f>
              <xm:sqref>AJ122</xm:sqref>
            </x14:sparkline>
            <x14:sparkline>
              <xm:f>'NHx24'!L123:AI123</xm:f>
              <xm:sqref>AJ123</xm:sqref>
            </x14:sparkline>
            <x14:sparkline>
              <xm:f>'NHx24'!L124:AI124</xm:f>
              <xm:sqref>AJ124</xm:sqref>
            </x14:sparkline>
            <x14:sparkline>
              <xm:f>'NHx24'!L125:AI125</xm:f>
              <xm:sqref>AJ125</xm:sqref>
            </x14:sparkline>
            <x14:sparkline>
              <xm:f>'NHx24'!L126:AI126</xm:f>
              <xm:sqref>AJ126</xm:sqref>
            </x14:sparkline>
            <x14:sparkline>
              <xm:f>'NHx24'!L127:AI127</xm:f>
              <xm:sqref>AJ127</xm:sqref>
            </x14:sparkline>
            <x14:sparkline>
              <xm:f>'NHx24'!L128:AI128</xm:f>
              <xm:sqref>AJ128</xm:sqref>
            </x14:sparkline>
            <x14:sparkline>
              <xm:f>'NHx24'!L129:AI129</xm:f>
              <xm:sqref>AJ129</xm:sqref>
            </x14:sparkline>
            <x14:sparkline>
              <xm:f>'NHx24'!L130:AI130</xm:f>
              <xm:sqref>AJ130</xm:sqref>
            </x14:sparkline>
            <x14:sparkline>
              <xm:f>'NHx24'!L131:AI131</xm:f>
              <xm:sqref>AJ131</xm:sqref>
            </x14:sparkline>
            <x14:sparkline>
              <xm:f>'NHx24'!L132:AI132</xm:f>
              <xm:sqref>AJ132</xm:sqref>
            </x14:sparkline>
            <x14:sparkline>
              <xm:f>'NHx24'!L133:AI133</xm:f>
              <xm:sqref>AJ133</xm:sqref>
            </x14:sparkline>
            <x14:sparkline>
              <xm:f>'NHx24'!L134:AI134</xm:f>
              <xm:sqref>AJ134</xm:sqref>
            </x14:sparkline>
            <x14:sparkline>
              <xm:f>'NHx24'!L135:AI135</xm:f>
              <xm:sqref>AJ135</xm:sqref>
            </x14:sparkline>
            <x14:sparkline>
              <xm:f>'NHx24'!L136:AI136</xm:f>
              <xm:sqref>AJ136</xm:sqref>
            </x14:sparkline>
            <x14:sparkline>
              <xm:f>'NHx24'!L137:AI137</xm:f>
              <xm:sqref>AJ137</xm:sqref>
            </x14:sparkline>
            <x14:sparkline>
              <xm:f>'NHx24'!L138:AI138</xm:f>
              <xm:sqref>AJ138</xm:sqref>
            </x14:sparkline>
            <x14:sparkline>
              <xm:f>'NHx24'!L139:AI139</xm:f>
              <xm:sqref>AJ139</xm:sqref>
            </x14:sparkline>
            <x14:sparkline>
              <xm:f>'NHx24'!L140:AI140</xm:f>
              <xm:sqref>AJ140</xm:sqref>
            </x14:sparkline>
            <x14:sparkline>
              <xm:f>'NHx24'!L141:AI141</xm:f>
              <xm:sqref>AJ141</xm:sqref>
            </x14:sparkline>
            <x14:sparkline>
              <xm:f>'NHx24'!L142:AI142</xm:f>
              <xm:sqref>AJ142</xm:sqref>
            </x14:sparkline>
            <x14:sparkline>
              <xm:f>'NHx24'!L143:AI143</xm:f>
              <xm:sqref>AJ143</xm:sqref>
            </x14:sparkline>
            <x14:sparkline>
              <xm:f>'NHx24'!L144:AI144</xm:f>
              <xm:sqref>AJ144</xm:sqref>
            </x14:sparkline>
            <x14:sparkline>
              <xm:f>'NHx24'!L145:AI145</xm:f>
              <xm:sqref>AJ145</xm:sqref>
            </x14:sparkline>
            <x14:sparkline>
              <xm:f>'NHx24'!L146:AI146</xm:f>
              <xm:sqref>AJ146</xm:sqref>
            </x14:sparkline>
            <x14:sparkline>
              <xm:f>'NHx24'!L147:AI147</xm:f>
              <xm:sqref>AJ147</xm:sqref>
            </x14:sparkline>
            <x14:sparkline>
              <xm:f>'NHx24'!L148:AI148</xm:f>
              <xm:sqref>AJ148</xm:sqref>
            </x14:sparkline>
            <x14:sparkline>
              <xm:f>'NHx24'!L149:AI149</xm:f>
              <xm:sqref>AJ149</xm:sqref>
            </x14:sparkline>
            <x14:sparkline>
              <xm:f>'NHx24'!L150:AI150</xm:f>
              <xm:sqref>AJ150</xm:sqref>
            </x14:sparkline>
            <x14:sparkline>
              <xm:f>'NHx24'!L151:AI151</xm:f>
              <xm:sqref>AJ151</xm:sqref>
            </x14:sparkline>
            <x14:sparkline>
              <xm:f>'NHx24'!L152:AI152</xm:f>
              <xm:sqref>AJ152</xm:sqref>
            </x14:sparkline>
            <x14:sparkline>
              <xm:f>'NHx24'!L153:AI153</xm:f>
              <xm:sqref>AJ153</xm:sqref>
            </x14:sparkline>
            <x14:sparkline>
              <xm:f>'NHx24'!L154:AI154</xm:f>
              <xm:sqref>AJ154</xm:sqref>
            </x14:sparkline>
            <x14:sparkline>
              <xm:f>'NHx24'!L155:AI155</xm:f>
              <xm:sqref>AJ155</xm:sqref>
            </x14:sparkline>
            <x14:sparkline>
              <xm:f>'NHx24'!L156:AI156</xm:f>
              <xm:sqref>AJ156</xm:sqref>
            </x14:sparkline>
            <x14:sparkline>
              <xm:f>'NHx24'!L157:AI157</xm:f>
              <xm:sqref>AJ157</xm:sqref>
            </x14:sparkline>
            <x14:sparkline>
              <xm:f>'NHx24'!L158:AI158</xm:f>
              <xm:sqref>AJ158</xm:sqref>
            </x14:sparkline>
            <x14:sparkline>
              <xm:f>'NHx24'!L159:AI159</xm:f>
              <xm:sqref>AJ159</xm:sqref>
            </x14:sparkline>
            <x14:sparkline>
              <xm:f>'NHx24'!L160:AI160</xm:f>
              <xm:sqref>AJ160</xm:sqref>
            </x14:sparkline>
            <x14:sparkline>
              <xm:f>'NHx24'!L161:AI161</xm:f>
              <xm:sqref>AJ161</xm:sqref>
            </x14:sparkline>
            <x14:sparkline>
              <xm:f>'NHx24'!L162:AI162</xm:f>
              <xm:sqref>AJ162</xm:sqref>
            </x14:sparkline>
            <x14:sparkline>
              <xm:f>'NHx24'!L163:AI163</xm:f>
              <xm:sqref>AJ163</xm:sqref>
            </x14:sparkline>
            <x14:sparkline>
              <xm:f>'NHx24'!L164:AI164</xm:f>
              <xm:sqref>AJ164</xm:sqref>
            </x14:sparkline>
            <x14:sparkline>
              <xm:f>'NHx24'!L165:AI165</xm:f>
              <xm:sqref>AJ165</xm:sqref>
            </x14:sparkline>
            <x14:sparkline>
              <xm:f>'NHx24'!L166:AI166</xm:f>
              <xm:sqref>AJ166</xm:sqref>
            </x14:sparkline>
            <x14:sparkline>
              <xm:f>'NHx24'!L167:AI167</xm:f>
              <xm:sqref>AJ167</xm:sqref>
            </x14:sparkline>
            <x14:sparkline>
              <xm:f>'NHx24'!L168:AI168</xm:f>
              <xm:sqref>AJ168</xm:sqref>
            </x14:sparkline>
            <x14:sparkline>
              <xm:f>'NHx24'!L169:AI169</xm:f>
              <xm:sqref>AJ169</xm:sqref>
            </x14:sparkline>
            <x14:sparkline>
              <xm:f>'NHx24'!L170:AI170</xm:f>
              <xm:sqref>AJ170</xm:sqref>
            </x14:sparkline>
            <x14:sparkline>
              <xm:f>'NHx24'!L171:AI171</xm:f>
              <xm:sqref>AJ171</xm:sqref>
            </x14:sparkline>
            <x14:sparkline>
              <xm:f>'NHx24'!L172:AI172</xm:f>
              <xm:sqref>AJ172</xm:sqref>
            </x14:sparkline>
            <x14:sparkline>
              <xm:f>'NHx24'!L173:AI173</xm:f>
              <xm:sqref>AJ173</xm:sqref>
            </x14:sparkline>
            <x14:sparkline>
              <xm:f>'NHx24'!L174:AI174</xm:f>
              <xm:sqref>AJ174</xm:sqref>
            </x14:sparkline>
            <x14:sparkline>
              <xm:f>'NHx24'!L175:AI175</xm:f>
              <xm:sqref>AJ175</xm:sqref>
            </x14:sparkline>
            <x14:sparkline>
              <xm:f>'NHx24'!L176:AI176</xm:f>
              <xm:sqref>AJ176</xm:sqref>
            </x14:sparkline>
            <x14:sparkline>
              <xm:f>'NHx24'!L177:AI177</xm:f>
              <xm:sqref>AJ177</xm:sqref>
            </x14:sparkline>
            <x14:sparkline>
              <xm:f>'NHx24'!L178:AI178</xm:f>
              <xm:sqref>AJ178</xm:sqref>
            </x14:sparkline>
            <x14:sparkline>
              <xm:f>'NHx24'!L179:AI179</xm:f>
              <xm:sqref>AJ179</xm:sqref>
            </x14:sparkline>
            <x14:sparkline>
              <xm:f>'NHx24'!L180:AI180</xm:f>
              <xm:sqref>AJ180</xm:sqref>
            </x14:sparkline>
            <x14:sparkline>
              <xm:f>'NHx24'!L181:AI181</xm:f>
              <xm:sqref>AJ181</xm:sqref>
            </x14:sparkline>
            <x14:sparkline>
              <xm:f>'NHx24'!L182:AI182</xm:f>
              <xm:sqref>AJ182</xm:sqref>
            </x14:sparkline>
            <x14:sparkline>
              <xm:f>'NHx24'!L183:AI183</xm:f>
              <xm:sqref>AJ183</xm:sqref>
            </x14:sparkline>
            <x14:sparkline>
              <xm:f>'NHx24'!L184:AI184</xm:f>
              <xm:sqref>AJ184</xm:sqref>
            </x14:sparkline>
            <x14:sparkline>
              <xm:f>'NHx24'!L185:AI185</xm:f>
              <xm:sqref>AJ185</xm:sqref>
            </x14:sparkline>
            <x14:sparkline>
              <xm:f>'NHx24'!L186:AI186</xm:f>
              <xm:sqref>AJ186</xm:sqref>
            </x14:sparkline>
            <x14:sparkline>
              <xm:f>'NHx24'!L187:AI187</xm:f>
              <xm:sqref>AJ187</xm:sqref>
            </x14:sparkline>
            <x14:sparkline>
              <xm:f>'NHx24'!L188:AI188</xm:f>
              <xm:sqref>AJ188</xm:sqref>
            </x14:sparkline>
            <x14:sparkline>
              <xm:f>'NHx24'!L189:AI189</xm:f>
              <xm:sqref>AJ189</xm:sqref>
            </x14:sparkline>
            <x14:sparkline>
              <xm:f>'NHx24'!L190:AI190</xm:f>
              <xm:sqref>AJ190</xm:sqref>
            </x14:sparkline>
            <x14:sparkline>
              <xm:f>'NHx24'!L191:AI191</xm:f>
              <xm:sqref>AJ191</xm:sqref>
            </x14:sparkline>
            <x14:sparkline>
              <xm:f>'NHx24'!L192:AI192</xm:f>
              <xm:sqref>AJ192</xm:sqref>
            </x14:sparkline>
            <x14:sparkline>
              <xm:f>'NHx24'!L193:AI193</xm:f>
              <xm:sqref>AJ193</xm:sqref>
            </x14:sparkline>
            <x14:sparkline>
              <xm:f>'NHx24'!L194:AI194</xm:f>
              <xm:sqref>AJ194</xm:sqref>
            </x14:sparkline>
            <x14:sparkline>
              <xm:f>'NHx24'!L195:AI195</xm:f>
              <xm:sqref>AJ195</xm:sqref>
            </x14:sparkline>
            <x14:sparkline>
              <xm:f>'NHx24'!L197:AI197</xm:f>
              <xm:sqref>AJ197</xm:sqref>
            </x14:sparkline>
            <x14:sparkline>
              <xm:f>'NHx24'!L198:AI198</xm:f>
              <xm:sqref>AJ198</xm:sqref>
            </x14:sparkline>
            <x14:sparkline>
              <xm:f>'NHx24'!L199:AI199</xm:f>
              <xm:sqref>AJ199</xm:sqref>
            </x14:sparkline>
            <x14:sparkline>
              <xm:f>'NHx24'!L200:AI200</xm:f>
              <xm:sqref>AJ200</xm:sqref>
            </x14:sparkline>
            <x14:sparkline>
              <xm:f>'NHx24'!L201:AI201</xm:f>
              <xm:sqref>AJ201</xm:sqref>
            </x14:sparkline>
            <x14:sparkline>
              <xm:f>'NHx24'!L202:AI202</xm:f>
              <xm:sqref>AJ202</xm:sqref>
            </x14:sparkline>
            <x14:sparkline>
              <xm:f>'NHx24'!L203:AI203</xm:f>
              <xm:sqref>AJ203</xm:sqref>
            </x14:sparkline>
            <x14:sparkline>
              <xm:f>'NHx24'!L204:AI204</xm:f>
              <xm:sqref>AJ204</xm:sqref>
            </x14:sparkline>
            <x14:sparkline>
              <xm:f>'NHx24'!L205:AI205</xm:f>
              <xm:sqref>AJ205</xm:sqref>
            </x14:sparkline>
            <x14:sparkline>
              <xm:f>'NHx24'!L206:AI206</xm:f>
              <xm:sqref>AJ206</xm:sqref>
            </x14:sparkline>
            <x14:sparkline>
              <xm:f>'NHx24'!L207:AI207</xm:f>
              <xm:sqref>AJ207</xm:sqref>
            </x14:sparkline>
            <x14:sparkline>
              <xm:f>'NHx24'!L208:AI208</xm:f>
              <xm:sqref>AJ208</xm:sqref>
            </x14:sparkline>
            <x14:sparkline>
              <xm:f>'NHx24'!L209:AI209</xm:f>
              <xm:sqref>AJ209</xm:sqref>
            </x14:sparkline>
            <x14:sparkline>
              <xm:f>'NHx24'!L210:AI210</xm:f>
              <xm:sqref>AJ210</xm:sqref>
            </x14:sparkline>
            <x14:sparkline>
              <xm:f>'NHx24'!L211:AI211</xm:f>
              <xm:sqref>AJ211</xm:sqref>
            </x14:sparkline>
            <x14:sparkline>
              <xm:f>'NHx24'!L212:AI212</xm:f>
              <xm:sqref>AJ212</xm:sqref>
            </x14:sparkline>
            <x14:sparkline>
              <xm:f>'NHx24'!L213:AI213</xm:f>
              <xm:sqref>AJ213</xm:sqref>
            </x14:sparkline>
            <x14:sparkline>
              <xm:f>'NHx24'!L214:AI214</xm:f>
              <xm:sqref>AJ214</xm:sqref>
            </x14:sparkline>
            <x14:sparkline>
              <xm:f>'NHx24'!L215:AI215</xm:f>
              <xm:sqref>AJ215</xm:sqref>
            </x14:sparkline>
            <x14:sparkline>
              <xm:f>'NHx24'!L216:AI216</xm:f>
              <xm:sqref>AJ216</xm:sqref>
            </x14:sparkline>
            <x14:sparkline>
              <xm:f>'NHx24'!L217:AI217</xm:f>
              <xm:sqref>AJ217</xm:sqref>
            </x14:sparkline>
            <x14:sparkline>
              <xm:f>'NHx24'!L218:AI218</xm:f>
              <xm:sqref>AJ218</xm:sqref>
            </x14:sparkline>
            <x14:sparkline>
              <xm:f>'NHx24'!L219:AI219</xm:f>
              <xm:sqref>AJ219</xm:sqref>
            </x14:sparkline>
            <x14:sparkline>
              <xm:f>'NHx24'!L221:AI221</xm:f>
              <xm:sqref>AJ221</xm:sqref>
            </x14:sparkline>
            <x14:sparkline>
              <xm:f>'NHx24'!L222:AI222</xm:f>
              <xm:sqref>AJ222</xm:sqref>
            </x14:sparkline>
            <x14:sparkline>
              <xm:f>'NHx24'!L224:AI224</xm:f>
              <xm:sqref>AJ224</xm:sqref>
            </x14:sparkline>
            <x14:sparkline>
              <xm:f>'NHx24'!L227:AI227</xm:f>
              <xm:sqref>AJ227</xm:sqref>
            </x14:sparkline>
            <x14:sparkline>
              <xm:f>'NHx24'!L228:AI228</xm:f>
              <xm:sqref>AJ228</xm:sqref>
            </x14:sparkline>
            <x14:sparkline>
              <xm:f>'NHx24'!L229:AI229</xm:f>
              <xm:sqref>AJ229</xm:sqref>
            </x14:sparkline>
            <x14:sparkline>
              <xm:f>'NHx24'!L230:AI230</xm:f>
              <xm:sqref>AJ230</xm:sqref>
            </x14:sparkline>
            <x14:sparkline>
              <xm:f>'NHx24'!L233:AI233</xm:f>
              <xm:sqref>AJ233</xm:sqref>
            </x14:sparkline>
            <x14:sparkline>
              <xm:f>'NHx24'!L234:AI234</xm:f>
              <xm:sqref>AJ234</xm:sqref>
            </x14:sparkline>
            <x14:sparkline>
              <xm:f>'NHx24'!L235:AI235</xm:f>
              <xm:sqref>AJ235</xm:sqref>
            </x14:sparkline>
            <x14:sparkline>
              <xm:f>'NHx24'!L236:AI236</xm:f>
              <xm:sqref>AJ236</xm:sqref>
            </x14:sparkline>
            <x14:sparkline>
              <xm:f>'NHx24'!L237:AI237</xm:f>
              <xm:sqref>AJ237</xm:sqref>
            </x14:sparkline>
            <x14:sparkline>
              <xm:f>'NHx24'!L238:AI238</xm:f>
              <xm:sqref>AJ238</xm:sqref>
            </x14:sparkline>
            <x14:sparkline>
              <xm:f>'NHx24'!L239:AI239</xm:f>
              <xm:sqref>AJ239</xm:sqref>
            </x14:sparkline>
            <x14:sparkline>
              <xm:f>'NHx24'!L240:AI240</xm:f>
              <xm:sqref>AJ240</xm:sqref>
            </x14:sparkline>
            <x14:sparkline>
              <xm:f>'NHx24'!L241:AI241</xm:f>
              <xm:sqref>AJ241</xm:sqref>
            </x14:sparkline>
            <x14:sparkline>
              <xm:f>'NHx24'!L242:AI242</xm:f>
              <xm:sqref>AJ242</xm:sqref>
            </x14:sparkline>
            <x14:sparkline>
              <xm:f>'NHx24'!L243:AI243</xm:f>
              <xm:sqref>AJ243</xm:sqref>
            </x14:sparkline>
            <x14:sparkline>
              <xm:f>'NHx24'!L244:AI244</xm:f>
              <xm:sqref>AJ244</xm:sqref>
            </x14:sparkline>
            <x14:sparkline>
              <xm:f>'NHx24'!L245:AI245</xm:f>
              <xm:sqref>AJ245</xm:sqref>
            </x14:sparkline>
            <x14:sparkline>
              <xm:f>'NHx24'!L246:AI246</xm:f>
              <xm:sqref>AJ246</xm:sqref>
            </x14:sparkline>
            <x14:sparkline>
              <xm:f>'NHx24'!L247:AI247</xm:f>
              <xm:sqref>AJ247</xm:sqref>
            </x14:sparkline>
            <x14:sparkline>
              <xm:f>'NHx24'!L248:AI248</xm:f>
              <xm:sqref>AJ248</xm:sqref>
            </x14:sparkline>
            <x14:sparkline>
              <xm:f>'NHx24'!L249:AI249</xm:f>
              <xm:sqref>AJ249</xm:sqref>
            </x14:sparkline>
            <x14:sparkline>
              <xm:f>'NHx24'!L250:AI250</xm:f>
              <xm:sqref>AJ250</xm:sqref>
            </x14:sparkline>
            <x14:sparkline>
              <xm:f>'NHx24'!L251:AI251</xm:f>
              <xm:sqref>AJ251</xm:sqref>
            </x14:sparkline>
            <x14:sparkline>
              <xm:f>'NHx24'!L252:AI252</xm:f>
              <xm:sqref>AJ252</xm:sqref>
            </x14:sparkline>
            <x14:sparkline>
              <xm:f>'NHx24'!L253:AI253</xm:f>
              <xm:sqref>AJ253</xm:sqref>
            </x14:sparkline>
            <x14:sparkline>
              <xm:f>'NHx24'!L254:AI254</xm:f>
              <xm:sqref>AJ254</xm:sqref>
            </x14:sparkline>
            <x14:sparkline>
              <xm:f>'NHx24'!L255:AI255</xm:f>
              <xm:sqref>AJ255</xm:sqref>
            </x14:sparkline>
            <x14:sparkline>
              <xm:f>'NHx24'!L257:AI257</xm:f>
              <xm:sqref>AJ257</xm:sqref>
            </x14:sparkline>
            <x14:sparkline>
              <xm:f>'NHx24'!L258:AI258</xm:f>
              <xm:sqref>AJ258</xm:sqref>
            </x14:sparkline>
            <x14:sparkline>
              <xm:f>'NHx24'!L259:AI259</xm:f>
              <xm:sqref>AJ259</xm:sqref>
            </x14:sparkline>
            <x14:sparkline>
              <xm:f>'NHx24'!L260:AI260</xm:f>
              <xm:sqref>AJ260</xm:sqref>
            </x14:sparkline>
            <x14:sparkline>
              <xm:f>'NHx24'!L261:AI261</xm:f>
              <xm:sqref>AJ261</xm:sqref>
            </x14:sparkline>
            <x14:sparkline>
              <xm:f>'NHx24'!L262:AI262</xm:f>
              <xm:sqref>AJ262</xm:sqref>
            </x14:sparkline>
            <x14:sparkline>
              <xm:f>'NHx24'!L265:AI265</xm:f>
              <xm:sqref>AJ265</xm:sqref>
            </x14:sparkline>
            <x14:sparkline>
              <xm:f>'NHx24'!L266:AI266</xm:f>
              <xm:sqref>AJ266</xm:sqref>
            </x14:sparkline>
            <x14:sparkline>
              <xm:f>'NHx24'!L269:AI269</xm:f>
              <xm:sqref>AJ269</xm:sqref>
            </x14:sparkline>
            <x14:sparkline>
              <xm:f>'NHx24'!L270:AI270</xm:f>
              <xm:sqref>AJ270</xm:sqref>
            </x14:sparkline>
            <x14:sparkline>
              <xm:f>'NHx24'!L271:AI271</xm:f>
              <xm:sqref>AJ271</xm:sqref>
            </x14:sparkline>
            <x14:sparkline>
              <xm:f>'NHx24'!L272:AI272</xm:f>
              <xm:sqref>AJ272</xm:sqref>
            </x14:sparkline>
            <x14:sparkline>
              <xm:f>'NHx24'!L273:AI273</xm:f>
              <xm:sqref>AJ273</xm:sqref>
            </x14:sparkline>
            <x14:sparkline>
              <xm:f>'NHx24'!L274:AI274</xm:f>
              <xm:sqref>AJ274</xm:sqref>
            </x14:sparkline>
            <x14:sparkline>
              <xm:f>'NHx24'!L275:AI275</xm:f>
              <xm:sqref>AJ275</xm:sqref>
            </x14:sparkline>
            <x14:sparkline>
              <xm:f>'NHx24'!L276:AI276</xm:f>
              <xm:sqref>AJ276</xm:sqref>
            </x14:sparkline>
            <x14:sparkline>
              <xm:f>'NHx24'!L279:AI279</xm:f>
              <xm:sqref>AJ279</xm:sqref>
            </x14:sparkline>
            <x14:sparkline>
              <xm:f>'NHx24'!L280:AI280</xm:f>
              <xm:sqref>AJ280</xm:sqref>
            </x14:sparkline>
            <x14:sparkline>
              <xm:f>'NHx24'!L283:AI283</xm:f>
              <xm:sqref>AJ283</xm:sqref>
            </x14:sparkline>
            <x14:sparkline>
              <xm:f>'NHx24'!L284:AI284</xm:f>
              <xm:sqref>AJ284</xm:sqref>
            </x14:sparkline>
            <x14:sparkline>
              <xm:f>'NHx24'!L286:AI286</xm:f>
              <xm:sqref>AJ286</xm:sqref>
            </x14:sparkline>
            <x14:sparkline>
              <xm:f>'NHx24'!L287:AI287</xm:f>
              <xm:sqref>AJ287</xm:sqref>
            </x14:sparkline>
            <x14:sparkline>
              <xm:f>'NHx24'!L288:AI288</xm:f>
              <xm:sqref>AJ288</xm:sqref>
            </x14:sparkline>
            <x14:sparkline>
              <xm:f>'NHx24'!L289:AI289</xm:f>
              <xm:sqref>AJ289</xm:sqref>
            </x14:sparkline>
            <x14:sparkline>
              <xm:f>'NHx24'!L290:AI290</xm:f>
              <xm:sqref>AJ290</xm:sqref>
            </x14:sparkline>
            <x14:sparkline>
              <xm:f>'NHx24'!L291:AI291</xm:f>
              <xm:sqref>AJ291</xm:sqref>
            </x14:sparkline>
            <x14:sparkline>
              <xm:f>'NHx24'!L292:AI292</xm:f>
              <xm:sqref>AJ292</xm:sqref>
            </x14:sparkline>
            <x14:sparkline>
              <xm:f>'NHx24'!L293:AI293</xm:f>
              <xm:sqref>AJ293</xm:sqref>
            </x14:sparkline>
            <x14:sparkline>
              <xm:f>'NHx24'!L294:AI294</xm:f>
              <xm:sqref>AJ294</xm:sqref>
            </x14:sparkline>
            <x14:sparkline>
              <xm:f>'NHx24'!L295:AI295</xm:f>
              <xm:sqref>AJ295</xm:sqref>
            </x14:sparkline>
            <x14:sparkline>
              <xm:f>'NHx24'!L296:AI296</xm:f>
              <xm:sqref>AJ296</xm:sqref>
            </x14:sparkline>
            <x14:sparkline>
              <xm:f>'NHx24'!L297:AI297</xm:f>
              <xm:sqref>AJ297</xm:sqref>
            </x14:sparkline>
            <x14:sparkline>
              <xm:f>'NHx24'!L298:AI298</xm:f>
              <xm:sqref>AJ298</xm:sqref>
            </x14:sparkline>
            <x14:sparkline>
              <xm:f>'NHx24'!L299:AI299</xm:f>
              <xm:sqref>AJ299</xm:sqref>
            </x14:sparkline>
            <x14:sparkline>
              <xm:f>'NHx24'!L300:AI300</xm:f>
              <xm:sqref>AJ300</xm:sqref>
            </x14:sparkline>
            <x14:sparkline>
              <xm:f>'NHx24'!L301:AI301</xm:f>
              <xm:sqref>AJ301</xm:sqref>
            </x14:sparkline>
            <x14:sparkline>
              <xm:f>'NHx24'!L302:AI302</xm:f>
              <xm:sqref>AJ302</xm:sqref>
            </x14:sparkline>
            <x14:sparkline>
              <xm:f>'NHx24'!L303:AI303</xm:f>
              <xm:sqref>AJ303</xm:sqref>
            </x14:sparkline>
            <x14:sparkline>
              <xm:f>'NHx24'!L304:AI304</xm:f>
              <xm:sqref>AJ304</xm:sqref>
            </x14:sparkline>
            <x14:sparkline>
              <xm:f>'NHx24'!L305:AI305</xm:f>
              <xm:sqref>AJ305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eec77d-baf9-4178-bc9f-06d0b7e7b23a" xsi:nil="true"/>
    <lcf76f155ced4ddcb4097134ff3c332f xmlns="663ad235-8a98-406a-8250-6f05f9bcce3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1790F3C31A874E84239301DB0E7222" ma:contentTypeVersion="15" ma:contentTypeDescription="Ein neues Dokument erstellen." ma:contentTypeScope="" ma:versionID="fdf8baa11c1950eaf2c9576d66e70678">
  <xsd:schema xmlns:xsd="http://www.w3.org/2001/XMLSchema" xmlns:xs="http://www.w3.org/2001/XMLSchema" xmlns:p="http://schemas.microsoft.com/office/2006/metadata/properties" xmlns:ns2="40eec77d-baf9-4178-bc9f-06d0b7e7b23a" xmlns:ns3="663ad235-8a98-406a-8250-6f05f9bcce30" targetNamespace="http://schemas.microsoft.com/office/2006/metadata/properties" ma:root="true" ma:fieldsID="f2ce66f16af3926e5118229fa355ee62" ns2:_="" ns3:_="">
    <xsd:import namespace="40eec77d-baf9-4178-bc9f-06d0b7e7b23a"/>
    <xsd:import namespace="663ad235-8a98-406a-8250-6f05f9bcce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ec77d-baf9-4178-bc9f-06d0b7e7b2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900500e-59dc-4729-bf6b-1501e62db83e}" ma:internalName="TaxCatchAll" ma:showField="CatchAllData" ma:web="40eec77d-baf9-4178-bc9f-06d0b7e7b2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ad235-8a98-406a-8250-6f05f9bcce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76275221-4df6-477d-a9c5-c9c6a1f54f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A38665-E6BA-483C-83A2-54B7644C0E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059BB6-0D0A-41F5-A557-BB1FDC493AD7}">
  <ds:schemaRefs>
    <ds:schemaRef ds:uri="http://schemas.microsoft.com/office/2006/metadata/properties"/>
    <ds:schemaRef ds:uri="http://schemas.microsoft.com/office/infopath/2007/PartnerControls"/>
    <ds:schemaRef ds:uri="40eec77d-baf9-4178-bc9f-06d0b7e7b23a"/>
    <ds:schemaRef ds:uri="663ad235-8a98-406a-8250-6f05f9bcce30"/>
  </ds:schemaRefs>
</ds:datastoreItem>
</file>

<file path=customXml/itemProps3.xml><?xml version="1.0" encoding="utf-8"?>
<ds:datastoreItem xmlns:ds="http://schemas.openxmlformats.org/officeDocument/2006/customXml" ds:itemID="{E93B892C-B610-456F-A8BD-4833EFD64C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eec77d-baf9-4178-bc9f-06d0b7e7b23a"/>
    <ds:schemaRef ds:uri="663ad235-8a98-406a-8250-6f05f9bcc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NHx24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Alena Zeitler</dc:creator>
  <cp:keywords/>
  <dc:description/>
  <cp:lastModifiedBy>Alena Zeitler</cp:lastModifiedBy>
  <cp:revision/>
  <dcterms:created xsi:type="dcterms:W3CDTF">2022-06-02T13:42:05Z</dcterms:created>
  <dcterms:modified xsi:type="dcterms:W3CDTF">2024-12-16T09:34:36Z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0x010100D31790F3C31A874E84239301DB0E7222</vt:lpwstr>
  </property>
  <property fmtid="{D5CDD505-2E9C-101B-9397-08002B2CF9AE}" pid="3" name="MediaServiceImageTags">
    <vt:lpwstr/>
  </property>
</Properties>
</file>